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G:\Делопроизводство\Табель учета рабочего времени\"/>
    </mc:Choice>
  </mc:AlternateContent>
  <bookViews>
    <workbookView xWindow="0" yWindow="0" windowWidth="28800" windowHeight="12450" tabRatio="614" activeTab="3"/>
  </bookViews>
  <sheets>
    <sheet name="Настройки" sheetId="1" r:id="rId1"/>
    <sheet name="Апрель 2024" sheetId="11" r:id="rId2"/>
    <sheet name="Май 2024" sheetId="13" r:id="rId3"/>
    <sheet name="Июнь 2024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J8" i="13" l="1"/>
  <c r="AO8" i="13" s="1"/>
  <c r="AK8" i="13"/>
  <c r="AL8" i="13"/>
  <c r="AM8" i="13"/>
  <c r="AP8" i="13"/>
  <c r="AQ8" i="13"/>
  <c r="AR8" i="13"/>
  <c r="AS8" i="13"/>
  <c r="AT8" i="13"/>
  <c r="AU8" i="13"/>
  <c r="AN8" i="13" l="1"/>
  <c r="AJ6" i="12"/>
  <c r="AI6" i="12"/>
  <c r="AO7" i="11" l="1"/>
  <c r="AI7" i="11"/>
  <c r="AI6" i="11"/>
  <c r="AT7" i="11" l="1"/>
  <c r="AS7" i="11"/>
  <c r="AR7" i="11"/>
  <c r="AQ7" i="11"/>
  <c r="AK7" i="11"/>
  <c r="AJ7" i="11"/>
  <c r="AL7" i="11"/>
  <c r="AP7" i="11"/>
  <c r="AP6" i="11"/>
  <c r="AJ7" i="13" l="1"/>
  <c r="AJ6" i="13"/>
  <c r="AK7" i="13"/>
  <c r="AL7" i="13"/>
  <c r="AM7" i="13"/>
  <c r="AP7" i="13"/>
  <c r="AQ7" i="13"/>
  <c r="AR7" i="13"/>
  <c r="AS7" i="13"/>
  <c r="AT7" i="13"/>
  <c r="AU7" i="13"/>
  <c r="AO7" i="13" l="1"/>
  <c r="AN7" i="13"/>
  <c r="AM7" i="11"/>
  <c r="AN7" i="11" l="1"/>
  <c r="AU6" i="13"/>
  <c r="AT6" i="13"/>
  <c r="AS6" i="13"/>
  <c r="AR6" i="13"/>
  <c r="AQ6" i="13"/>
  <c r="AP6" i="13"/>
  <c r="AM6" i="13"/>
  <c r="AL6" i="13"/>
  <c r="AK6" i="13"/>
  <c r="AN6" i="13" s="1"/>
  <c r="AB3" i="13"/>
  <c r="R3" i="13"/>
  <c r="F3" i="13"/>
  <c r="AB2" i="13"/>
  <c r="R2" i="13"/>
  <c r="F2" i="13"/>
  <c r="AB1" i="13"/>
  <c r="R1" i="13"/>
  <c r="F1" i="13"/>
  <c r="AT6" i="12"/>
  <c r="AS6" i="12"/>
  <c r="AR6" i="12"/>
  <c r="AQ6" i="12"/>
  <c r="AP6" i="12"/>
  <c r="AO6" i="12"/>
  <c r="AL6" i="12"/>
  <c r="AK6" i="12"/>
  <c r="AN6" i="12"/>
  <c r="AB3" i="12"/>
  <c r="R3" i="12"/>
  <c r="F3" i="12"/>
  <c r="AB2" i="12"/>
  <c r="R2" i="12"/>
  <c r="F2" i="12"/>
  <c r="AB1" i="12"/>
  <c r="R1" i="12"/>
  <c r="F1" i="12"/>
  <c r="AM6" i="12" l="1"/>
  <c r="AL6" i="11"/>
  <c r="AK6" i="11"/>
  <c r="AJ6" i="11"/>
  <c r="AM6" i="11" l="1"/>
  <c r="AN6" i="11"/>
  <c r="AT6" i="11"/>
  <c r="AS6" i="11"/>
  <c r="AR6" i="11"/>
  <c r="AQ6" i="11"/>
  <c r="AO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O6" i="13"/>
</calcChain>
</file>

<file path=xl/sharedStrings.xml><?xml version="1.0" encoding="utf-8"?>
<sst xmlns="http://schemas.openxmlformats.org/spreadsheetml/2006/main" count="291" uniqueCount="68">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</sst>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5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2" t="s">
        <v>15</v>
      </c>
      <c r="F1" s="53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4" t="s">
        <v>27</v>
      </c>
      <c r="F4" s="55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F7" sqref="AF7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4" width="4.7109375" style="30" customWidth="1"/>
    <col min="35" max="35" width="10.7109375" style="30" customWidth="1"/>
    <col min="36" max="44" width="9.85546875" style="30" customWidth="1"/>
    <col min="45" max="45" width="12.85546875" style="30" customWidth="1"/>
    <col min="46" max="46" width="17.7109375" style="30" customWidth="1"/>
    <col min="47" max="47" width="9.85546875" style="30" customWidth="1"/>
    <col min="48" max="16384" width="8.85546875" style="30"/>
  </cols>
  <sheetData>
    <row r="1" spans="1:47" x14ac:dyDescent="0.25">
      <c r="A1" s="58">
        <v>45383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ht="15" customHeight="1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29" t="s">
        <v>43</v>
      </c>
      <c r="F4" s="29" t="s">
        <v>44</v>
      </c>
      <c r="G4" s="29" t="s">
        <v>45</v>
      </c>
      <c r="H4" s="29" t="s">
        <v>46</v>
      </c>
      <c r="I4" s="29" t="s">
        <v>47</v>
      </c>
      <c r="J4" s="46" t="s">
        <v>48</v>
      </c>
      <c r="K4" s="46" t="s">
        <v>42</v>
      </c>
      <c r="L4" s="29" t="s">
        <v>43</v>
      </c>
      <c r="M4" s="29" t="s">
        <v>44</v>
      </c>
      <c r="N4" s="29" t="s">
        <v>45</v>
      </c>
      <c r="O4" s="29" t="s">
        <v>46</v>
      </c>
      <c r="P4" s="29" t="s">
        <v>47</v>
      </c>
      <c r="Q4" s="46" t="s">
        <v>48</v>
      </c>
      <c r="R4" s="46" t="s">
        <v>42</v>
      </c>
      <c r="S4" s="29" t="s">
        <v>43</v>
      </c>
      <c r="T4" s="29" t="s">
        <v>44</v>
      </c>
      <c r="U4" s="29" t="s">
        <v>45</v>
      </c>
      <c r="V4" s="29" t="s">
        <v>46</v>
      </c>
      <c r="W4" s="29" t="s">
        <v>47</v>
      </c>
      <c r="X4" s="46" t="s">
        <v>48</v>
      </c>
      <c r="Y4" s="46" t="s">
        <v>42</v>
      </c>
      <c r="Z4" s="47" t="s">
        <v>43</v>
      </c>
      <c r="AA4" s="29" t="s">
        <v>44</v>
      </c>
      <c r="AB4" s="29" t="s">
        <v>45</v>
      </c>
      <c r="AC4" s="29" t="s">
        <v>46</v>
      </c>
      <c r="AD4" s="29" t="s">
        <v>47</v>
      </c>
      <c r="AE4" s="29" t="s">
        <v>48</v>
      </c>
      <c r="AF4" s="46" t="s">
        <v>42</v>
      </c>
      <c r="AG4" s="47" t="s">
        <v>43</v>
      </c>
      <c r="AH4" s="29" t="s">
        <v>44</v>
      </c>
      <c r="AI4" s="69" t="s">
        <v>57</v>
      </c>
      <c r="AJ4" s="69" t="s">
        <v>58</v>
      </c>
      <c r="AK4" s="71" t="s">
        <v>59</v>
      </c>
      <c r="AL4" s="73" t="s">
        <v>60</v>
      </c>
      <c r="AM4" s="69" t="s">
        <v>61</v>
      </c>
      <c r="AN4" s="69" t="s">
        <v>62</v>
      </c>
      <c r="AO4" s="56" t="s">
        <v>63</v>
      </c>
      <c r="AP4" s="75" t="s">
        <v>64</v>
      </c>
      <c r="AQ4" s="77" t="s">
        <v>65</v>
      </c>
      <c r="AR4" s="79" t="s">
        <v>49</v>
      </c>
      <c r="AS4" s="81" t="s">
        <v>50</v>
      </c>
      <c r="AT4" s="83" t="s">
        <v>51</v>
      </c>
    </row>
    <row r="5" spans="1:47" x14ac:dyDescent="0.25">
      <c r="A5" s="64"/>
      <c r="B5" s="66"/>
      <c r="C5" s="66"/>
      <c r="D5" s="68"/>
      <c r="E5" s="45">
        <v>1</v>
      </c>
      <c r="F5" s="45">
        <v>2</v>
      </c>
      <c r="G5" s="45">
        <v>3</v>
      </c>
      <c r="H5" s="45">
        <v>4</v>
      </c>
      <c r="I5" s="45">
        <v>5</v>
      </c>
      <c r="J5" s="44">
        <v>6</v>
      </c>
      <c r="K5" s="44">
        <v>7</v>
      </c>
      <c r="L5" s="45">
        <v>8</v>
      </c>
      <c r="M5" s="45">
        <v>9</v>
      </c>
      <c r="N5" s="45">
        <v>10</v>
      </c>
      <c r="O5" s="45">
        <v>11</v>
      </c>
      <c r="P5" s="45">
        <v>12</v>
      </c>
      <c r="Q5" s="44">
        <v>13</v>
      </c>
      <c r="R5" s="44">
        <v>14</v>
      </c>
      <c r="S5" s="45">
        <v>15</v>
      </c>
      <c r="T5" s="45">
        <v>16</v>
      </c>
      <c r="U5" s="45">
        <v>17</v>
      </c>
      <c r="V5" s="45">
        <v>18</v>
      </c>
      <c r="W5" s="45">
        <v>19</v>
      </c>
      <c r="X5" s="44">
        <v>20</v>
      </c>
      <c r="Y5" s="44">
        <v>21</v>
      </c>
      <c r="Z5" s="45">
        <v>22</v>
      </c>
      <c r="AA5" s="45">
        <v>23</v>
      </c>
      <c r="AB5" s="45">
        <v>24</v>
      </c>
      <c r="AC5" s="45">
        <v>25</v>
      </c>
      <c r="AD5" s="45">
        <v>26</v>
      </c>
      <c r="AE5" s="45">
        <v>27</v>
      </c>
      <c r="AF5" s="44">
        <v>28</v>
      </c>
      <c r="AG5" s="45">
        <v>29</v>
      </c>
      <c r="AH5" s="45">
        <v>30</v>
      </c>
      <c r="AI5" s="70"/>
      <c r="AJ5" s="70"/>
      <c r="AK5" s="72"/>
      <c r="AL5" s="74"/>
      <c r="AM5" s="70"/>
      <c r="AN5" s="70"/>
      <c r="AO5" s="57"/>
      <c r="AP5" s="76"/>
      <c r="AQ5" s="78"/>
      <c r="AR5" s="80"/>
      <c r="AS5" s="82"/>
      <c r="AT5" s="84"/>
    </row>
    <row r="6" spans="1:47" x14ac:dyDescent="0.25">
      <c r="A6" s="32">
        <v>1</v>
      </c>
      <c r="B6" s="33" t="s">
        <v>66</v>
      </c>
      <c r="C6" s="33" t="s">
        <v>53</v>
      </c>
      <c r="D6" s="34"/>
      <c r="E6" s="29" t="s">
        <v>67</v>
      </c>
      <c r="F6" s="29" t="s">
        <v>67</v>
      </c>
      <c r="G6" s="29" t="s">
        <v>67</v>
      </c>
      <c r="H6" s="29" t="s">
        <v>67</v>
      </c>
      <c r="I6" s="29" t="s">
        <v>67</v>
      </c>
      <c r="J6" s="29"/>
      <c r="K6" s="29"/>
      <c r="L6" s="29" t="s">
        <v>67</v>
      </c>
      <c r="M6" s="29" t="s">
        <v>67</v>
      </c>
      <c r="N6" s="29" t="s">
        <v>67</v>
      </c>
      <c r="O6" s="29" t="s">
        <v>67</v>
      </c>
      <c r="P6" s="29" t="s">
        <v>67</v>
      </c>
      <c r="Q6" s="29"/>
      <c r="R6" s="29"/>
      <c r="S6" s="29" t="s">
        <v>67</v>
      </c>
      <c r="T6" s="29" t="s">
        <v>67</v>
      </c>
      <c r="U6" s="29" t="s">
        <v>67</v>
      </c>
      <c r="V6" s="29" t="s">
        <v>67</v>
      </c>
      <c r="W6" s="29" t="s">
        <v>67</v>
      </c>
      <c r="X6" s="29"/>
      <c r="Y6" s="29"/>
      <c r="Z6" s="29" t="s">
        <v>67</v>
      </c>
      <c r="AA6" s="29" t="s">
        <v>67</v>
      </c>
      <c r="AB6" s="29" t="s">
        <v>67</v>
      </c>
      <c r="AC6" s="29" t="s">
        <v>67</v>
      </c>
      <c r="AD6" s="29" t="s">
        <v>67</v>
      </c>
      <c r="AE6" s="29" t="s">
        <v>67</v>
      </c>
      <c r="AF6" s="29" t="s">
        <v>67</v>
      </c>
      <c r="AG6" s="29" t="s">
        <v>20</v>
      </c>
      <c r="AH6" s="29" t="s">
        <v>20</v>
      </c>
      <c r="AI6" s="36">
        <f>COUNTIF(E6:AH6,"=в")</f>
        <v>22</v>
      </c>
      <c r="AJ6" s="36">
        <f>SUM(E6:AH6)</f>
        <v>0</v>
      </c>
      <c r="AK6" s="37">
        <f>COUNTIF(E6:AH6,"=оп")</f>
        <v>0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0</v>
      </c>
      <c r="AO6" s="39">
        <f>COUNTIF(E6:AH6,"=ог")</f>
        <v>0</v>
      </c>
      <c r="AP6" s="40">
        <f>COUNTIF(E6:AH6,"=пр")</f>
        <v>2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7" x14ac:dyDescent="0.25">
      <c r="A7" s="32"/>
      <c r="B7" s="33"/>
      <c r="C7" s="33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6">
        <f>COUNTIF(E7:AH7,"=в")</f>
        <v>0</v>
      </c>
      <c r="AJ7" s="36">
        <f>SUM(E7:AH7)</f>
        <v>0</v>
      </c>
      <c r="AK7" s="37">
        <f>COUNTIF(E7:AH7,"=оп")</f>
        <v>0</v>
      </c>
      <c r="AL7" s="38">
        <f>COUNTIF(E7:AH7,"=б")</f>
        <v>0</v>
      </c>
      <c r="AM7" s="36">
        <f>IF(D7="",0,IF(AJ7-AI7*D7&lt;0,0,AJ7-AI7*D7))</f>
        <v>0</v>
      </c>
      <c r="AN7" s="36">
        <f>IF(D7="",0,IF(AI7*D7-AJ7&lt;0,0,AI7*D7-AJ7))</f>
        <v>0</v>
      </c>
      <c r="AO7" s="39">
        <f>COUNTIF(E7:AH7,"=ог")</f>
        <v>0</v>
      </c>
      <c r="AP7" s="40">
        <f>COUNTIF(E7:AH7,"=пр")</f>
        <v>0</v>
      </c>
      <c r="AQ7" s="41">
        <f>COUNTIF(E7:AH7,"=пг")</f>
        <v>0</v>
      </c>
      <c r="AR7" s="42">
        <f>COUNTIF(E7:AH7,"=обс")</f>
        <v>0</v>
      </c>
      <c r="AS7" s="43">
        <f>COUNTIF(E7:AH7,"=у")</f>
        <v>0</v>
      </c>
      <c r="AT7" s="35">
        <f>COUNTIF(E7:AH7,"=к")</f>
        <v>0</v>
      </c>
    </row>
  </sheetData>
  <mergeCells count="17">
    <mergeCell ref="AP4:AP5"/>
    <mergeCell ref="AQ4:AQ5"/>
    <mergeCell ref="AR4:AR5"/>
    <mergeCell ref="AS4:AS5"/>
    <mergeCell ref="AT4:AT5"/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</mergeCells>
  <conditionalFormatting sqref="E6:G6 AA6:AB6 E7:L7">
    <cfRule type="containsText" dxfId="252" priority="619" operator="containsText" text="к">
      <formula>NOT(ISERROR(SEARCH("к",E6)))</formula>
    </cfRule>
    <cfRule type="containsText" dxfId="251" priority="620" operator="containsText" text="у">
      <formula>NOT(ISERROR(SEARCH("у",E6)))</formula>
    </cfRule>
    <cfRule type="containsText" dxfId="250" priority="621" operator="containsText" text="обс">
      <formula>NOT(ISERROR(SEARCH("обс",E6)))</formula>
    </cfRule>
    <cfRule type="containsText" dxfId="249" priority="622" operator="containsText" text="пг">
      <formula>NOT(ISERROR(SEARCH("пг",E6)))</formula>
    </cfRule>
    <cfRule type="containsText" dxfId="248" priority="623" operator="containsText" text="пр">
      <formula>NOT(ISERROR(SEARCH("пр",E6)))</formula>
    </cfRule>
    <cfRule type="containsText" dxfId="247" priority="624" operator="containsText" text="ог">
      <formula>NOT(ISERROR(SEARCH("ог",E6)))</formula>
    </cfRule>
    <cfRule type="cellIs" dxfId="246" priority="625" operator="between">
      <formula>0.1</formula>
      <formula>24</formula>
    </cfRule>
    <cfRule type="containsText" dxfId="245" priority="626" operator="containsText" text="оп">
      <formula>NOT(ISERROR(SEARCH("оп",E6)))</formula>
    </cfRule>
    <cfRule type="containsText" dxfId="244" priority="627" operator="containsText" text="б">
      <formula>NOT(ISERROR(SEARCH("б",E6)))</formula>
    </cfRule>
  </conditionalFormatting>
  <conditionalFormatting sqref="AC6:AH6 H6 J6:P6 R6:V7 W6:Z6">
    <cfRule type="containsText" dxfId="243" priority="608" operator="containsText" text="к">
      <formula>NOT(ISERROR(SEARCH("к",H6)))</formula>
    </cfRule>
    <cfRule type="containsText" dxfId="242" priority="609" operator="containsText" text="у">
      <formula>NOT(ISERROR(SEARCH("у",H6)))</formula>
    </cfRule>
    <cfRule type="containsText" dxfId="241" priority="610" operator="containsText" text="обс">
      <formula>NOT(ISERROR(SEARCH("обс",H6)))</formula>
    </cfRule>
    <cfRule type="containsText" dxfId="240" priority="611" operator="containsText" text="пг">
      <formula>NOT(ISERROR(SEARCH("пг",H6)))</formula>
    </cfRule>
    <cfRule type="containsText" dxfId="239" priority="612" operator="containsText" text="пр">
      <formula>NOT(ISERROR(SEARCH("пр",H6)))</formula>
    </cfRule>
    <cfRule type="containsText" dxfId="238" priority="613" operator="containsText" text="ог">
      <formula>NOT(ISERROR(SEARCH("ог",H6)))</formula>
    </cfRule>
    <cfRule type="cellIs" dxfId="237" priority="614" operator="between">
      <formula>0.1</formula>
      <formula>24</formula>
    </cfRule>
    <cfRule type="containsText" dxfId="236" priority="615" operator="containsText" text="оп">
      <formula>NOT(ISERROR(SEARCH("оп",H6)))</formula>
    </cfRule>
    <cfRule type="containsText" dxfId="235" priority="616" operator="containsText" text="б">
      <formula>NOT(ISERROR(SEARCH("б",H6)))</formula>
    </cfRule>
  </conditionalFormatting>
  <conditionalFormatting sqref="I6">
    <cfRule type="containsText" dxfId="234" priority="289" operator="containsText" text="к">
      <formula>NOT(ISERROR(SEARCH("к",I6)))</formula>
    </cfRule>
    <cfRule type="containsText" dxfId="233" priority="290" operator="containsText" text="у">
      <formula>NOT(ISERROR(SEARCH("у",I6)))</formula>
    </cfRule>
    <cfRule type="containsText" dxfId="232" priority="291" operator="containsText" text="обс">
      <formula>NOT(ISERROR(SEARCH("обс",I6)))</formula>
    </cfRule>
    <cfRule type="containsText" dxfId="231" priority="292" operator="containsText" text="пг">
      <formula>NOT(ISERROR(SEARCH("пг",I6)))</formula>
    </cfRule>
    <cfRule type="containsText" dxfId="230" priority="293" operator="containsText" text="пр">
      <formula>NOT(ISERROR(SEARCH("пр",I6)))</formula>
    </cfRule>
    <cfRule type="containsText" dxfId="229" priority="294" operator="containsText" text="ог">
      <formula>NOT(ISERROR(SEARCH("ог",I6)))</formula>
    </cfRule>
    <cfRule type="cellIs" dxfId="228" priority="295" operator="between">
      <formula>0.1</formula>
      <formula>24</formula>
    </cfRule>
    <cfRule type="containsText" dxfId="227" priority="296" operator="containsText" text="оп">
      <formula>NOT(ISERROR(SEARCH("оп",I6)))</formula>
    </cfRule>
    <cfRule type="containsText" dxfId="226" priority="297" operator="containsText" text="б">
      <formula>NOT(ISERROR(SEARCH("б",I6)))</formula>
    </cfRule>
  </conditionalFormatting>
  <conditionalFormatting sqref="Q6">
    <cfRule type="containsText" dxfId="225" priority="234" operator="containsText" text="к">
      <formula>NOT(ISERROR(SEARCH("к",Q6)))</formula>
    </cfRule>
    <cfRule type="containsText" dxfId="224" priority="235" operator="containsText" text="у">
      <formula>NOT(ISERROR(SEARCH("у",Q6)))</formula>
    </cfRule>
    <cfRule type="containsText" dxfId="223" priority="236" operator="containsText" text="обс">
      <formula>NOT(ISERROR(SEARCH("обс",Q6)))</formula>
    </cfRule>
    <cfRule type="containsText" dxfId="222" priority="237" operator="containsText" text="пг">
      <formula>NOT(ISERROR(SEARCH("пг",Q6)))</formula>
    </cfRule>
    <cfRule type="containsText" dxfId="221" priority="238" operator="containsText" text="пр">
      <formula>NOT(ISERROR(SEARCH("пр",Q6)))</formula>
    </cfRule>
    <cfRule type="containsText" dxfId="220" priority="239" operator="containsText" text="ог">
      <formula>NOT(ISERROR(SEARCH("ог",Q6)))</formula>
    </cfRule>
    <cfRule type="cellIs" dxfId="219" priority="240" operator="between">
      <formula>0.1</formula>
      <formula>24</formula>
    </cfRule>
    <cfRule type="containsText" dxfId="218" priority="241" operator="containsText" text="оп">
      <formula>NOT(ISERROR(SEARCH("оп",Q6)))</formula>
    </cfRule>
    <cfRule type="containsText" dxfId="217" priority="242" operator="containsText" text="б">
      <formula>NOT(ISERROR(SEARCH("б",Q6)))</formula>
    </cfRule>
  </conditionalFormatting>
  <conditionalFormatting sqref="W7:AH7 M7:Q7">
    <cfRule type="containsText" dxfId="216" priority="80" operator="containsText" text="к">
      <formula>NOT(ISERROR(SEARCH("к",M7)))</formula>
    </cfRule>
    <cfRule type="containsText" dxfId="215" priority="81" operator="containsText" text="у">
      <formula>NOT(ISERROR(SEARCH("у",M7)))</formula>
    </cfRule>
    <cfRule type="containsText" dxfId="214" priority="82" operator="containsText" text="обс">
      <formula>NOT(ISERROR(SEARCH("обс",M7)))</formula>
    </cfRule>
    <cfRule type="containsText" dxfId="213" priority="83" operator="containsText" text="пг">
      <formula>NOT(ISERROR(SEARCH("пг",M7)))</formula>
    </cfRule>
    <cfRule type="containsText" dxfId="212" priority="84" operator="containsText" text="пр">
      <formula>NOT(ISERROR(SEARCH("пр",M7)))</formula>
    </cfRule>
    <cfRule type="containsText" dxfId="211" priority="85" operator="containsText" text="ог">
      <formula>NOT(ISERROR(SEARCH("ог",M7)))</formula>
    </cfRule>
    <cfRule type="cellIs" dxfId="210" priority="86" operator="between">
      <formula>0.1</formula>
      <formula>24</formula>
    </cfRule>
    <cfRule type="containsText" dxfId="209" priority="87" operator="containsText" text="оп">
      <formula>NOT(ISERROR(SEARCH("оп",M7)))</formula>
    </cfRule>
    <cfRule type="containsText" dxfId="208" priority="88" operator="containsText" text="б">
      <formula>NOT(ISERROR(SEARCH("б",M7)))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8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17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07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R6:V7 W6:Z6</xm:sqref>
        </x14:conditionalFormatting>
        <x14:conditionalFormatting xmlns:xm="http://schemas.microsoft.com/office/excel/2006/main">
          <x14:cfRule type="containsText" priority="606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R6:V7 W6:Z6</xm:sqref>
        </x14:conditionalFormatting>
        <x14:conditionalFormatting xmlns:xm="http://schemas.microsoft.com/office/excel/2006/main">
          <x14:cfRule type="containsText" priority="288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87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33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32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9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  <x14:conditionalFormatting xmlns:xm="http://schemas.microsoft.com/office/excel/2006/main">
          <x14:cfRule type="containsText" priority="78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Views>
    <sheetView topLeftCell="B1" zoomScale="70" zoomScaleNormal="70" workbookViewId="0">
      <selection activeCell="AJ6" sqref="AJ6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3" max="35" width="9.140625" style="30"/>
  </cols>
  <sheetData>
    <row r="1" spans="1:50" x14ac:dyDescent="0.25">
      <c r="A1" s="58">
        <v>45413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50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1:50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29" t="s">
        <v>45</v>
      </c>
      <c r="F4" s="29" t="s">
        <v>46</v>
      </c>
      <c r="G4" s="29" t="s">
        <v>47</v>
      </c>
      <c r="H4" s="46" t="s">
        <v>48</v>
      </c>
      <c r="I4" s="46" t="s">
        <v>42</v>
      </c>
      <c r="J4" s="29" t="s">
        <v>43</v>
      </c>
      <c r="K4" s="29" t="s">
        <v>44</v>
      </c>
      <c r="L4" s="29" t="s">
        <v>45</v>
      </c>
      <c r="M4" s="29" t="s">
        <v>46</v>
      </c>
      <c r="N4" s="29" t="s">
        <v>47</v>
      </c>
      <c r="O4" s="46" t="s">
        <v>48</v>
      </c>
      <c r="P4" s="46" t="s">
        <v>42</v>
      </c>
      <c r="Q4" s="29" t="s">
        <v>43</v>
      </c>
      <c r="R4" s="29" t="s">
        <v>44</v>
      </c>
      <c r="S4" s="29" t="s">
        <v>45</v>
      </c>
      <c r="T4" s="29" t="s">
        <v>46</v>
      </c>
      <c r="U4" s="29" t="s">
        <v>47</v>
      </c>
      <c r="V4" s="46" t="s">
        <v>48</v>
      </c>
      <c r="W4" s="46" t="s">
        <v>42</v>
      </c>
      <c r="X4" s="29" t="s">
        <v>43</v>
      </c>
      <c r="Y4" s="29" t="s">
        <v>44</v>
      </c>
      <c r="Z4" s="29" t="s">
        <v>45</v>
      </c>
      <c r="AA4" s="29" t="s">
        <v>46</v>
      </c>
      <c r="AB4" s="29" t="s">
        <v>47</v>
      </c>
      <c r="AC4" s="46" t="s">
        <v>48</v>
      </c>
      <c r="AD4" s="46" t="s">
        <v>42</v>
      </c>
      <c r="AE4" s="29" t="s">
        <v>43</v>
      </c>
      <c r="AF4" s="29" t="s">
        <v>44</v>
      </c>
      <c r="AG4" s="29" t="s">
        <v>45</v>
      </c>
      <c r="AH4" s="29" t="s">
        <v>46</v>
      </c>
      <c r="AI4" s="29" t="s">
        <v>47</v>
      </c>
      <c r="AJ4" s="69" t="s">
        <v>57</v>
      </c>
      <c r="AK4" s="69" t="s">
        <v>58</v>
      </c>
      <c r="AL4" s="71" t="s">
        <v>59</v>
      </c>
      <c r="AM4" s="73" t="s">
        <v>60</v>
      </c>
      <c r="AN4" s="69" t="s">
        <v>61</v>
      </c>
      <c r="AO4" s="69" t="s">
        <v>62</v>
      </c>
      <c r="AP4" s="56" t="s">
        <v>63</v>
      </c>
      <c r="AQ4" s="75" t="s">
        <v>64</v>
      </c>
      <c r="AR4" s="77" t="s">
        <v>65</v>
      </c>
      <c r="AS4" s="79" t="s">
        <v>49</v>
      </c>
      <c r="AT4" s="81" t="s">
        <v>50</v>
      </c>
      <c r="AU4" s="83" t="s">
        <v>51</v>
      </c>
    </row>
    <row r="5" spans="1:50" x14ac:dyDescent="0.25">
      <c r="A5" s="64"/>
      <c r="B5" s="66"/>
      <c r="C5" s="66"/>
      <c r="D5" s="68"/>
      <c r="E5" s="45">
        <v>1</v>
      </c>
      <c r="F5" s="45">
        <v>2</v>
      </c>
      <c r="G5" s="29">
        <v>3</v>
      </c>
      <c r="H5" s="44">
        <v>4</v>
      </c>
      <c r="I5" s="44">
        <v>5</v>
      </c>
      <c r="J5" s="45">
        <v>6</v>
      </c>
      <c r="K5" s="45">
        <v>7</v>
      </c>
      <c r="L5" s="45">
        <v>8</v>
      </c>
      <c r="M5" s="45">
        <v>9</v>
      </c>
      <c r="N5" s="45">
        <v>10</v>
      </c>
      <c r="O5" s="44">
        <v>11</v>
      </c>
      <c r="P5" s="44">
        <v>12</v>
      </c>
      <c r="Q5" s="45">
        <v>13</v>
      </c>
      <c r="R5" s="45">
        <v>14</v>
      </c>
      <c r="S5" s="45">
        <v>15</v>
      </c>
      <c r="T5" s="45">
        <v>16</v>
      </c>
      <c r="U5" s="45">
        <v>17</v>
      </c>
      <c r="V5" s="44">
        <v>18</v>
      </c>
      <c r="W5" s="44">
        <v>19</v>
      </c>
      <c r="X5" s="45">
        <v>20</v>
      </c>
      <c r="Y5" s="45">
        <v>21</v>
      </c>
      <c r="Z5" s="45">
        <v>22</v>
      </c>
      <c r="AA5" s="45">
        <v>23</v>
      </c>
      <c r="AB5" s="45">
        <v>24</v>
      </c>
      <c r="AC5" s="44">
        <v>25</v>
      </c>
      <c r="AD5" s="44">
        <v>26</v>
      </c>
      <c r="AE5" s="45">
        <v>27</v>
      </c>
      <c r="AF5" s="45">
        <v>28</v>
      </c>
      <c r="AG5" s="45">
        <v>29</v>
      </c>
      <c r="AH5" s="45">
        <v>30</v>
      </c>
      <c r="AI5" s="45">
        <v>31</v>
      </c>
      <c r="AJ5" s="70"/>
      <c r="AK5" s="70"/>
      <c r="AL5" s="72"/>
      <c r="AM5" s="74"/>
      <c r="AN5" s="70"/>
      <c r="AO5" s="70"/>
      <c r="AP5" s="57"/>
      <c r="AQ5" s="76"/>
      <c r="AR5" s="78"/>
      <c r="AS5" s="80"/>
      <c r="AT5" s="82"/>
      <c r="AU5" s="84"/>
    </row>
    <row r="6" spans="1:50" x14ac:dyDescent="0.25">
      <c r="A6" s="51">
        <v>1</v>
      </c>
      <c r="B6" s="51" t="s">
        <v>66</v>
      </c>
      <c r="C6" s="51" t="s">
        <v>53</v>
      </c>
      <c r="D6" s="51">
        <v>8</v>
      </c>
      <c r="E6" s="29" t="s">
        <v>20</v>
      </c>
      <c r="F6" s="29" t="s">
        <v>67</v>
      </c>
      <c r="G6" s="29" t="s">
        <v>67</v>
      </c>
      <c r="H6" s="29"/>
      <c r="I6" s="29"/>
      <c r="J6" s="29" t="s">
        <v>23</v>
      </c>
      <c r="K6" s="29" t="s">
        <v>67</v>
      </c>
      <c r="L6" s="29" t="s">
        <v>67</v>
      </c>
      <c r="M6" s="29" t="s">
        <v>20</v>
      </c>
      <c r="N6" s="29" t="s">
        <v>20</v>
      </c>
      <c r="O6" s="29" t="s">
        <v>20</v>
      </c>
      <c r="P6" s="29" t="s">
        <v>20</v>
      </c>
      <c r="Q6" s="29" t="s">
        <v>67</v>
      </c>
      <c r="R6" s="29" t="s">
        <v>67</v>
      </c>
      <c r="S6" s="29" t="s">
        <v>67</v>
      </c>
      <c r="T6" s="29" t="s">
        <v>67</v>
      </c>
      <c r="U6" s="29" t="s">
        <v>67</v>
      </c>
      <c r="V6" s="29"/>
      <c r="W6" s="29"/>
      <c r="X6" s="29" t="s">
        <v>67</v>
      </c>
      <c r="Y6" s="29" t="s">
        <v>67</v>
      </c>
      <c r="Z6" s="29" t="s">
        <v>67</v>
      </c>
      <c r="AA6" s="29" t="s">
        <v>67</v>
      </c>
      <c r="AB6" s="29" t="s">
        <v>67</v>
      </c>
      <c r="AC6" s="29"/>
      <c r="AD6" s="29"/>
      <c r="AE6" s="29" t="s">
        <v>67</v>
      </c>
      <c r="AF6" s="29" t="s">
        <v>67</v>
      </c>
      <c r="AG6" s="48" t="s">
        <v>67</v>
      </c>
      <c r="AH6" s="48" t="s">
        <v>67</v>
      </c>
      <c r="AI6" s="48" t="s">
        <v>67</v>
      </c>
      <c r="AJ6" s="36">
        <f>COUNTIF(E6:AF6,"=в")</f>
        <v>16</v>
      </c>
      <c r="AK6" s="36">
        <f>SUM(E6:AF6)</f>
        <v>0</v>
      </c>
      <c r="AL6" s="37">
        <f>COUNTIF(E6:AF6,"=оп")</f>
        <v>0</v>
      </c>
      <c r="AM6" s="38">
        <f>COUNTIF(E6:AF6,"=б")</f>
        <v>0</v>
      </c>
      <c r="AN6" s="36">
        <f>IF(D6="",0,IF(AK6-AJ6*D6&lt;0,0,AK6-AJ6*D6))</f>
        <v>0</v>
      </c>
      <c r="AO6" s="36">
        <f>IF(D6="",0,IF(AJ6*D6-AK6&lt;0,0,AJ6*D6-AK6))</f>
        <v>128</v>
      </c>
      <c r="AP6" s="39">
        <f>COUNTIF(E6:AF6,"=ог")</f>
        <v>1</v>
      </c>
      <c r="AQ6" s="40">
        <f>COUNTIF(E6:AF6,"=пр")</f>
        <v>5</v>
      </c>
      <c r="AR6" s="41">
        <f>COUNTIF(E6:AF6,"=пг")</f>
        <v>0</v>
      </c>
      <c r="AS6" s="42">
        <f>COUNTIF(E6:AF6,"=обс")</f>
        <v>0</v>
      </c>
      <c r="AT6" s="43">
        <f>COUNTIF(E6:AF6,"=у")</f>
        <v>0</v>
      </c>
      <c r="AU6" s="35">
        <f>COUNTIF(E6:AF6,"=к")</f>
        <v>0</v>
      </c>
    </row>
    <row r="7" spans="1:50" x14ac:dyDescent="0.25">
      <c r="A7" s="49"/>
      <c r="B7" s="45"/>
      <c r="C7" s="45"/>
      <c r="D7" s="50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48"/>
      <c r="AH7" s="48"/>
      <c r="AI7" s="48"/>
      <c r="AJ7" s="36">
        <f>COUNTIF(E7:AF7,"=в")</f>
        <v>0</v>
      </c>
      <c r="AK7" s="36">
        <f>SUM(E7:AF7)</f>
        <v>0</v>
      </c>
      <c r="AL7" s="37">
        <f>COUNTIF(E7:AF7,"=оп")</f>
        <v>0</v>
      </c>
      <c r="AM7" s="38">
        <f>COUNTIF(E7:AF7,"=б")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COUNTIF(E7:AF7,"=ог")</f>
        <v>0</v>
      </c>
      <c r="AQ7" s="40">
        <f>COUNTIF(E7:AF7,"=пр")</f>
        <v>0</v>
      </c>
      <c r="AR7" s="41">
        <f>COUNTIF(E7:AF7,"=пг")</f>
        <v>0</v>
      </c>
      <c r="AS7" s="42">
        <f>COUNTIF(E7:AF7,"=обс")</f>
        <v>0</v>
      </c>
      <c r="AT7" s="43">
        <f>COUNTIF(E7:AF7,"=у")</f>
        <v>0</v>
      </c>
      <c r="AU7" s="35">
        <f>COUNTIF(E7:AF7,"=к")</f>
        <v>0</v>
      </c>
    </row>
    <row r="8" spans="1:50" x14ac:dyDescent="0.25">
      <c r="A8" s="49"/>
      <c r="B8" s="45"/>
      <c r="C8" s="45"/>
      <c r="D8" s="50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48"/>
      <c r="AH8" s="48"/>
      <c r="AI8" s="48"/>
      <c r="AJ8" s="36">
        <f>COUNTIF(E8:AF8,"=в")</f>
        <v>0</v>
      </c>
      <c r="AK8" s="36">
        <f>SUM(E8:AF8)</f>
        <v>0</v>
      </c>
      <c r="AL8" s="37">
        <f>COUNTIF(E8:AF8,"=оп")</f>
        <v>0</v>
      </c>
      <c r="AM8" s="38">
        <f>COUNTIF(E8:AF8,"=б")</f>
        <v>0</v>
      </c>
      <c r="AN8" s="36">
        <f>IF(D8="",0,IF(AK8-AJ8*D8&lt;0,0,AK8-AJ8*D8))</f>
        <v>0</v>
      </c>
      <c r="AO8" s="36">
        <f>IF(D8="",0,IF(AJ8*D8-AK8&lt;0,0,AJ8*D8-AK8))</f>
        <v>0</v>
      </c>
      <c r="AP8" s="39">
        <f>COUNTIF(E8:AF8,"=ог")</f>
        <v>0</v>
      </c>
      <c r="AQ8" s="40">
        <f>COUNTIF(E8:AF8,"=пр")</f>
        <v>0</v>
      </c>
      <c r="AR8" s="41">
        <f>COUNTIF(E8:AF8,"=пг")</f>
        <v>0</v>
      </c>
      <c r="AS8" s="42">
        <f>COUNTIF(E8:AF8,"=обс")</f>
        <v>0</v>
      </c>
      <c r="AT8" s="43">
        <f>COUNTIF(E8:AF8,"=у")</f>
        <v>0</v>
      </c>
      <c r="AU8" s="35">
        <f>COUNTIF(E8:AF8,"=к")</f>
        <v>0</v>
      </c>
    </row>
    <row r="9" spans="1:50" x14ac:dyDescent="0.25"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T6:T7 E6:F7 AA6:AI8">
    <cfRule type="containsText" dxfId="197" priority="146" operator="containsText" text="к">
      <formula>NOT(ISERROR(SEARCH("к",E6)))</formula>
    </cfRule>
    <cfRule type="containsText" dxfId="196" priority="147" operator="containsText" text="у">
      <formula>NOT(ISERROR(SEARCH("у",E6)))</formula>
    </cfRule>
    <cfRule type="containsText" dxfId="195" priority="148" operator="containsText" text="обс">
      <formula>NOT(ISERROR(SEARCH("обс",E6)))</formula>
    </cfRule>
    <cfRule type="containsText" dxfId="194" priority="149" operator="containsText" text="пг">
      <formula>NOT(ISERROR(SEARCH("пг",E6)))</formula>
    </cfRule>
    <cfRule type="containsText" dxfId="193" priority="150" operator="containsText" text="пр">
      <formula>NOT(ISERROR(SEARCH("пр",E6)))</formula>
    </cfRule>
    <cfRule type="containsText" dxfId="192" priority="151" operator="containsText" text="ог">
      <formula>NOT(ISERROR(SEARCH("ог",E6)))</formula>
    </cfRule>
    <cfRule type="cellIs" dxfId="191" priority="152" operator="between">
      <formula>0.1</formula>
      <formula>24</formula>
    </cfRule>
    <cfRule type="containsText" dxfId="190" priority="153" operator="containsText" text="оп">
      <formula>NOT(ISERROR(SEARCH("оп",E6)))</formula>
    </cfRule>
    <cfRule type="containsText" dxfId="189" priority="154" operator="containsText" text="б">
      <formula>NOT(ISERROR(SEARCH("б",E6)))</formula>
    </cfRule>
  </conditionalFormatting>
  <conditionalFormatting sqref="H6:H7 J6:P7 U6:Z7">
    <cfRule type="containsText" dxfId="188" priority="135" operator="containsText" text="к">
      <formula>NOT(ISERROR(SEARCH("к",H6)))</formula>
    </cfRule>
    <cfRule type="containsText" dxfId="187" priority="136" operator="containsText" text="у">
      <formula>NOT(ISERROR(SEARCH("у",H6)))</formula>
    </cfRule>
    <cfRule type="containsText" dxfId="186" priority="137" operator="containsText" text="обс">
      <formula>NOT(ISERROR(SEARCH("обс",H6)))</formula>
    </cfRule>
    <cfRule type="containsText" dxfId="185" priority="138" operator="containsText" text="пг">
      <formula>NOT(ISERROR(SEARCH("пг",H6)))</formula>
    </cfRule>
    <cfRule type="containsText" dxfId="184" priority="139" operator="containsText" text="пр">
      <formula>NOT(ISERROR(SEARCH("пр",H6)))</formula>
    </cfRule>
    <cfRule type="containsText" dxfId="183" priority="140" operator="containsText" text="ог">
      <formula>NOT(ISERROR(SEARCH("ог",H6)))</formula>
    </cfRule>
    <cfRule type="cellIs" dxfId="182" priority="141" operator="between">
      <formula>0.1</formula>
      <formula>24</formula>
    </cfRule>
    <cfRule type="containsText" dxfId="181" priority="142" operator="containsText" text="оп">
      <formula>NOT(ISERROR(SEARCH("оп",H6)))</formula>
    </cfRule>
    <cfRule type="containsText" dxfId="180" priority="143" operator="containsText" text="б">
      <formula>NOT(ISERROR(SEARCH("б",H6)))</formula>
    </cfRule>
  </conditionalFormatting>
  <conditionalFormatting sqref="S6:S7">
    <cfRule type="containsText" dxfId="179" priority="124" operator="containsText" text="к">
      <formula>NOT(ISERROR(SEARCH("к",S6)))</formula>
    </cfRule>
    <cfRule type="containsText" dxfId="178" priority="125" operator="containsText" text="у">
      <formula>NOT(ISERROR(SEARCH("у",S6)))</formula>
    </cfRule>
    <cfRule type="containsText" dxfId="177" priority="126" operator="containsText" text="обс">
      <formula>NOT(ISERROR(SEARCH("обс",S6)))</formula>
    </cfRule>
    <cfRule type="containsText" dxfId="176" priority="127" operator="containsText" text="пг">
      <formula>NOT(ISERROR(SEARCH("пг",S6)))</formula>
    </cfRule>
    <cfRule type="containsText" dxfId="175" priority="128" operator="containsText" text="пр">
      <formula>NOT(ISERROR(SEARCH("пр",S6)))</formula>
    </cfRule>
    <cfRule type="containsText" dxfId="174" priority="129" operator="containsText" text="ог">
      <formula>NOT(ISERROR(SEARCH("ог",S6)))</formula>
    </cfRule>
    <cfRule type="cellIs" dxfId="173" priority="130" operator="between">
      <formula>0.1</formula>
      <formula>24</formula>
    </cfRule>
    <cfRule type="containsText" dxfId="172" priority="131" operator="containsText" text="оп">
      <formula>NOT(ISERROR(SEARCH("оп",S6)))</formula>
    </cfRule>
    <cfRule type="containsText" dxfId="171" priority="132" operator="containsText" text="б">
      <formula>NOT(ISERROR(SEARCH("б",S6)))</formula>
    </cfRule>
  </conditionalFormatting>
  <conditionalFormatting sqref="G6:G7">
    <cfRule type="containsText" dxfId="170" priority="102" operator="containsText" text="к">
      <formula>NOT(ISERROR(SEARCH("к",G6)))</formula>
    </cfRule>
    <cfRule type="containsText" dxfId="169" priority="103" operator="containsText" text="у">
      <formula>NOT(ISERROR(SEARCH("у",G6)))</formula>
    </cfRule>
    <cfRule type="containsText" dxfId="168" priority="104" operator="containsText" text="обс">
      <formula>NOT(ISERROR(SEARCH("обс",G6)))</formula>
    </cfRule>
    <cfRule type="containsText" dxfId="167" priority="105" operator="containsText" text="пг">
      <formula>NOT(ISERROR(SEARCH("пг",G6)))</formula>
    </cfRule>
    <cfRule type="containsText" dxfId="166" priority="106" operator="containsText" text="пр">
      <formula>NOT(ISERROR(SEARCH("пр",G6)))</formula>
    </cfRule>
    <cfRule type="containsText" dxfId="165" priority="107" operator="containsText" text="ог">
      <formula>NOT(ISERROR(SEARCH("ог",G6)))</formula>
    </cfRule>
    <cfRule type="cellIs" dxfId="164" priority="108" operator="between">
      <formula>0.1</formula>
      <formula>24</formula>
    </cfRule>
    <cfRule type="containsText" dxfId="163" priority="109" operator="containsText" text="оп">
      <formula>NOT(ISERROR(SEARCH("оп",G6)))</formula>
    </cfRule>
    <cfRule type="containsText" dxfId="162" priority="110" operator="containsText" text="б">
      <formula>NOT(ISERROR(SEARCH("б",G6)))</formula>
    </cfRule>
  </conditionalFormatting>
  <conditionalFormatting sqref="I6:I7">
    <cfRule type="containsText" dxfId="161" priority="91" operator="containsText" text="к">
      <formula>NOT(ISERROR(SEARCH("к",I6)))</formula>
    </cfRule>
    <cfRule type="containsText" dxfId="160" priority="92" operator="containsText" text="у">
      <formula>NOT(ISERROR(SEARCH("у",I6)))</formula>
    </cfRule>
    <cfRule type="containsText" dxfId="159" priority="93" operator="containsText" text="обс">
      <formula>NOT(ISERROR(SEARCH("обс",I6)))</formula>
    </cfRule>
    <cfRule type="containsText" dxfId="158" priority="94" operator="containsText" text="пг">
      <formula>NOT(ISERROR(SEARCH("пг",I6)))</formula>
    </cfRule>
    <cfRule type="containsText" dxfId="157" priority="95" operator="containsText" text="пр">
      <formula>NOT(ISERROR(SEARCH("пр",I6)))</formula>
    </cfRule>
    <cfRule type="containsText" dxfId="156" priority="96" operator="containsText" text="ог">
      <formula>NOT(ISERROR(SEARCH("ог",I6)))</formula>
    </cfRule>
    <cfRule type="cellIs" dxfId="155" priority="97" operator="between">
      <formula>0.1</formula>
      <formula>24</formula>
    </cfRule>
    <cfRule type="containsText" dxfId="154" priority="98" operator="containsText" text="оп">
      <formula>NOT(ISERROR(SEARCH("оп",I6)))</formula>
    </cfRule>
    <cfRule type="containsText" dxfId="153" priority="99" operator="containsText" text="б">
      <formula>NOT(ISERROR(SEARCH("б",I6)))</formula>
    </cfRule>
  </conditionalFormatting>
  <conditionalFormatting sqref="Q6:R7">
    <cfRule type="containsText" dxfId="152" priority="80" operator="containsText" text="к">
      <formula>NOT(ISERROR(SEARCH("к",Q6)))</formula>
    </cfRule>
    <cfRule type="containsText" dxfId="151" priority="81" operator="containsText" text="у">
      <formula>NOT(ISERROR(SEARCH("у",Q6)))</formula>
    </cfRule>
    <cfRule type="containsText" dxfId="150" priority="82" operator="containsText" text="обс">
      <formula>NOT(ISERROR(SEARCH("обс",Q6)))</formula>
    </cfRule>
    <cfRule type="containsText" dxfId="149" priority="83" operator="containsText" text="пг">
      <formula>NOT(ISERROR(SEARCH("пг",Q6)))</formula>
    </cfRule>
    <cfRule type="containsText" dxfId="148" priority="84" operator="containsText" text="пр">
      <formula>NOT(ISERROR(SEARCH("пр",Q6)))</formula>
    </cfRule>
    <cfRule type="containsText" dxfId="147" priority="85" operator="containsText" text="ог">
      <formula>NOT(ISERROR(SEARCH("ог",Q6)))</formula>
    </cfRule>
    <cfRule type="cellIs" dxfId="146" priority="86" operator="between">
      <formula>0.1</formula>
      <formula>24</formula>
    </cfRule>
    <cfRule type="containsText" dxfId="145" priority="87" operator="containsText" text="оп">
      <formula>NOT(ISERROR(SEARCH("оп",Q6)))</formula>
    </cfRule>
    <cfRule type="containsText" dxfId="144" priority="88" operator="containsText" text="б">
      <formula>NOT(ISERROR(SEARCH("б",Q6)))</formula>
    </cfRule>
  </conditionalFormatting>
  <conditionalFormatting sqref="T8 E8:F8">
    <cfRule type="containsText" dxfId="143" priority="69" operator="containsText" text="к">
      <formula>NOT(ISERROR(SEARCH("к",E8)))</formula>
    </cfRule>
    <cfRule type="containsText" dxfId="142" priority="70" operator="containsText" text="у">
      <formula>NOT(ISERROR(SEARCH("у",E8)))</formula>
    </cfRule>
    <cfRule type="containsText" dxfId="141" priority="71" operator="containsText" text="обс">
      <formula>NOT(ISERROR(SEARCH("обс",E8)))</formula>
    </cfRule>
    <cfRule type="containsText" dxfId="140" priority="72" operator="containsText" text="пг">
      <formula>NOT(ISERROR(SEARCH("пг",E8)))</formula>
    </cfRule>
    <cfRule type="containsText" dxfId="139" priority="73" operator="containsText" text="пр">
      <formula>NOT(ISERROR(SEARCH("пр",E8)))</formula>
    </cfRule>
    <cfRule type="containsText" dxfId="138" priority="74" operator="containsText" text="ог">
      <formula>NOT(ISERROR(SEARCH("ог",E8)))</formula>
    </cfRule>
    <cfRule type="cellIs" dxfId="137" priority="75" operator="between">
      <formula>0.1</formula>
      <formula>24</formula>
    </cfRule>
    <cfRule type="containsText" dxfId="136" priority="76" operator="containsText" text="оп">
      <formula>NOT(ISERROR(SEARCH("оп",E8)))</formula>
    </cfRule>
    <cfRule type="containsText" dxfId="135" priority="77" operator="containsText" text="б">
      <formula>NOT(ISERROR(SEARCH("б",E8)))</formula>
    </cfRule>
  </conditionalFormatting>
  <conditionalFormatting sqref="H8 J8:P8 U8:Z8">
    <cfRule type="containsText" dxfId="134" priority="58" operator="containsText" text="к">
      <formula>NOT(ISERROR(SEARCH("к",H8)))</formula>
    </cfRule>
    <cfRule type="containsText" dxfId="133" priority="59" operator="containsText" text="у">
      <formula>NOT(ISERROR(SEARCH("у",H8)))</formula>
    </cfRule>
    <cfRule type="containsText" dxfId="132" priority="60" operator="containsText" text="обс">
      <formula>NOT(ISERROR(SEARCH("обс",H8)))</formula>
    </cfRule>
    <cfRule type="containsText" dxfId="131" priority="61" operator="containsText" text="пг">
      <formula>NOT(ISERROR(SEARCH("пг",H8)))</formula>
    </cfRule>
    <cfRule type="containsText" dxfId="130" priority="62" operator="containsText" text="пр">
      <formula>NOT(ISERROR(SEARCH("пр",H8)))</formula>
    </cfRule>
    <cfRule type="containsText" dxfId="129" priority="63" operator="containsText" text="ог">
      <formula>NOT(ISERROR(SEARCH("ог",H8)))</formula>
    </cfRule>
    <cfRule type="cellIs" dxfId="128" priority="64" operator="between">
      <formula>0.1</formula>
      <formula>24</formula>
    </cfRule>
    <cfRule type="containsText" dxfId="127" priority="65" operator="containsText" text="оп">
      <formula>NOT(ISERROR(SEARCH("оп",H8)))</formula>
    </cfRule>
    <cfRule type="containsText" dxfId="126" priority="66" operator="containsText" text="б">
      <formula>NOT(ISERROR(SEARCH("б",H8)))</formula>
    </cfRule>
  </conditionalFormatting>
  <conditionalFormatting sqref="S8">
    <cfRule type="containsText" dxfId="125" priority="47" operator="containsText" text="к">
      <formula>NOT(ISERROR(SEARCH("к",S8)))</formula>
    </cfRule>
    <cfRule type="containsText" dxfId="124" priority="48" operator="containsText" text="у">
      <formula>NOT(ISERROR(SEARCH("у",S8)))</formula>
    </cfRule>
    <cfRule type="containsText" dxfId="123" priority="49" operator="containsText" text="обс">
      <formula>NOT(ISERROR(SEARCH("обс",S8)))</formula>
    </cfRule>
    <cfRule type="containsText" dxfId="122" priority="50" operator="containsText" text="пг">
      <formula>NOT(ISERROR(SEARCH("пг",S8)))</formula>
    </cfRule>
    <cfRule type="containsText" dxfId="121" priority="51" operator="containsText" text="пр">
      <formula>NOT(ISERROR(SEARCH("пр",S8)))</formula>
    </cfRule>
    <cfRule type="containsText" dxfId="120" priority="52" operator="containsText" text="ог">
      <formula>NOT(ISERROR(SEARCH("ог",S8)))</formula>
    </cfRule>
    <cfRule type="cellIs" dxfId="119" priority="53" operator="between">
      <formula>0.1</formula>
      <formula>24</formula>
    </cfRule>
    <cfRule type="containsText" dxfId="118" priority="54" operator="containsText" text="оп">
      <formula>NOT(ISERROR(SEARCH("оп",S8)))</formula>
    </cfRule>
    <cfRule type="containsText" dxfId="117" priority="55" operator="containsText" text="б">
      <formula>NOT(ISERROR(SEARCH("б",S8)))</formula>
    </cfRule>
  </conditionalFormatting>
  <conditionalFormatting sqref="G8">
    <cfRule type="containsText" dxfId="116" priority="36" operator="containsText" text="к">
      <formula>NOT(ISERROR(SEARCH("к",G8)))</formula>
    </cfRule>
    <cfRule type="containsText" dxfId="115" priority="37" operator="containsText" text="у">
      <formula>NOT(ISERROR(SEARCH("у",G8)))</formula>
    </cfRule>
    <cfRule type="containsText" dxfId="114" priority="38" operator="containsText" text="обс">
      <formula>NOT(ISERROR(SEARCH("обс",G8)))</formula>
    </cfRule>
    <cfRule type="containsText" dxfId="113" priority="39" operator="containsText" text="пг">
      <formula>NOT(ISERROR(SEARCH("пг",G8)))</formula>
    </cfRule>
    <cfRule type="containsText" dxfId="112" priority="40" operator="containsText" text="пр">
      <formula>NOT(ISERROR(SEARCH("пр",G8)))</formula>
    </cfRule>
    <cfRule type="containsText" dxfId="111" priority="41" operator="containsText" text="ог">
      <formula>NOT(ISERROR(SEARCH("ог",G8)))</formula>
    </cfRule>
    <cfRule type="cellIs" dxfId="110" priority="42" operator="between">
      <formula>0.1</formula>
      <formula>24</formula>
    </cfRule>
    <cfRule type="containsText" dxfId="109" priority="43" operator="containsText" text="оп">
      <formula>NOT(ISERROR(SEARCH("оп",G8)))</formula>
    </cfRule>
    <cfRule type="containsText" dxfId="108" priority="44" operator="containsText" text="б">
      <formula>NOT(ISERROR(SEARCH("б",G8)))</formula>
    </cfRule>
  </conditionalFormatting>
  <conditionalFormatting sqref="I8">
    <cfRule type="containsText" dxfId="107" priority="25" operator="containsText" text="к">
      <formula>NOT(ISERROR(SEARCH("к",I8)))</formula>
    </cfRule>
    <cfRule type="containsText" dxfId="106" priority="26" operator="containsText" text="у">
      <formula>NOT(ISERROR(SEARCH("у",I8)))</formula>
    </cfRule>
    <cfRule type="containsText" dxfId="105" priority="27" operator="containsText" text="обс">
      <formula>NOT(ISERROR(SEARCH("обс",I8)))</formula>
    </cfRule>
    <cfRule type="containsText" dxfId="104" priority="28" operator="containsText" text="пг">
      <formula>NOT(ISERROR(SEARCH("пг",I8)))</formula>
    </cfRule>
    <cfRule type="containsText" dxfId="103" priority="29" operator="containsText" text="пр">
      <formula>NOT(ISERROR(SEARCH("пр",I8)))</formula>
    </cfRule>
    <cfRule type="containsText" dxfId="102" priority="30" operator="containsText" text="ог">
      <formula>NOT(ISERROR(SEARCH("ог",I8)))</formula>
    </cfRule>
    <cfRule type="cellIs" dxfId="101" priority="31" operator="between">
      <formula>0.1</formula>
      <formula>24</formula>
    </cfRule>
    <cfRule type="containsText" dxfId="100" priority="32" operator="containsText" text="оп">
      <formula>NOT(ISERROR(SEARCH("оп",I8)))</formula>
    </cfRule>
    <cfRule type="containsText" dxfId="99" priority="33" operator="containsText" text="б">
      <formula>NOT(ISERROR(SEARCH("б",I8)))</formula>
    </cfRule>
  </conditionalFormatting>
  <conditionalFormatting sqref="Q8:R8">
    <cfRule type="containsText" dxfId="98" priority="14" operator="containsText" text="к">
      <formula>NOT(ISERROR(SEARCH("к",Q8)))</formula>
    </cfRule>
    <cfRule type="containsText" dxfId="97" priority="15" operator="containsText" text="у">
      <formula>NOT(ISERROR(SEARCH("у",Q8)))</formula>
    </cfRule>
    <cfRule type="containsText" dxfId="96" priority="16" operator="containsText" text="обс">
      <formula>NOT(ISERROR(SEARCH("обс",Q8)))</formula>
    </cfRule>
    <cfRule type="containsText" dxfId="95" priority="17" operator="containsText" text="пг">
      <formula>NOT(ISERROR(SEARCH("пг",Q8)))</formula>
    </cfRule>
    <cfRule type="containsText" dxfId="94" priority="18" operator="containsText" text="пр">
      <formula>NOT(ISERROR(SEARCH("пр",Q8)))</formula>
    </cfRule>
    <cfRule type="containsText" dxfId="93" priority="19" operator="containsText" text="ог">
      <formula>NOT(ISERROR(SEARCH("ог",Q8)))</formula>
    </cfRule>
    <cfRule type="cellIs" dxfId="92" priority="20" operator="between">
      <formula>0.1</formula>
      <formula>24</formula>
    </cfRule>
    <cfRule type="containsText" dxfId="91" priority="21" operator="containsText" text="оп">
      <formula>NOT(ISERROR(SEARCH("оп",Q8)))</formula>
    </cfRule>
    <cfRule type="containsText" dxfId="90" priority="22" operator="containsText" text="б">
      <formula>NOT(ISERROR(SEARCH("б",Q8)))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5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AA6:AI8</xm:sqref>
        </x14:conditionalFormatting>
        <x14:conditionalFormatting xmlns:xm="http://schemas.microsoft.com/office/excel/2006/main">
          <x14:cfRule type="containsText" priority="144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AA6:AI8</xm:sqref>
        </x14:conditionalFormatting>
        <x14:conditionalFormatting xmlns:xm="http://schemas.microsoft.com/office/excel/2006/main">
          <x14:cfRule type="containsText" priority="134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33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23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22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01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100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90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89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79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78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68" operator="containsText" id="{63B18D5F-78A4-4C78-9C18-86312FBA978E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67" operator="containsText" id="{723BC6F3-9C87-4EEC-A124-6F558A978FA0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57" operator="containsText" id="{6FCE6932-68F0-4209-85C3-2D801D3A493E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56" operator="containsText" id="{40FF83E4-FB5A-4493-8F04-D01ADC21D18C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46" operator="containsText" id="{5189223F-B176-4FBF-AC9C-C24394720A7B}">
            <xm:f>NOT(ISERROR(SEARCH(в,S8)))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45" operator="containsText" id="{18D1B1DE-1A50-4693-8641-6D395ACF7705}">
            <xm:f>NOT(ISERROR(SEARCH("в",S8)))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5" operator="containsText" id="{1C33997F-D297-4EA8-A97D-47A8A694CEA6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34" operator="containsText" id="{773B2321-8203-4A26-8066-24F4AE6D75ED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4" operator="containsText" id="{E2FD3681-A66D-460E-9CEE-721679E25D2F}">
            <xm:f>NOT(ISERROR(SEARCH(в,I8)))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23" operator="containsText" id="{1FCD4341-6A7F-4B8A-B7DF-D37658C770AA}">
            <xm:f>NOT(ISERROR(SEARCH("в",I8)))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13" operator="containsText" id="{581A9CAB-3A5E-465C-8775-36F46CB74C33}">
            <xm:f>NOT(ISERROR(SEARCH(в,Q8)))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12" operator="containsText" id="{6EC7E31B-BA87-462F-9DE3-40772FFCB1A2}">
            <xm:f>NOT(ISERROR(SEARCH("в",Q8)))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zoomScale="70" zoomScaleNormal="70" workbookViewId="0">
      <selection activeCell="AG6" sqref="AG6"/>
    </sheetView>
  </sheetViews>
  <sheetFormatPr defaultRowHeight="15" x14ac:dyDescent="0.25"/>
  <cols>
    <col min="2" max="2" width="23.85546875" customWidth="1"/>
    <col min="3" max="3" width="29" customWidth="1"/>
  </cols>
  <sheetData>
    <row r="1" spans="1:46" x14ac:dyDescent="0.25">
      <c r="A1" s="58">
        <v>45444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</row>
    <row r="2" spans="1:46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</row>
    <row r="3" spans="1:46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</row>
    <row r="4" spans="1:46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46" t="s">
        <v>48</v>
      </c>
      <c r="F4" s="46" t="s">
        <v>42</v>
      </c>
      <c r="G4" s="29" t="s">
        <v>43</v>
      </c>
      <c r="H4" s="29" t="s">
        <v>44</v>
      </c>
      <c r="I4" s="29" t="s">
        <v>45</v>
      </c>
      <c r="J4" s="29" t="s">
        <v>46</v>
      </c>
      <c r="K4" s="29" t="s">
        <v>47</v>
      </c>
      <c r="L4" s="46" t="s">
        <v>48</v>
      </c>
      <c r="M4" s="46" t="s">
        <v>42</v>
      </c>
      <c r="N4" s="29" t="s">
        <v>43</v>
      </c>
      <c r="O4" s="29" t="s">
        <v>44</v>
      </c>
      <c r="P4" s="29" t="s">
        <v>45</v>
      </c>
      <c r="Q4" s="29" t="s">
        <v>46</v>
      </c>
      <c r="R4" s="29" t="s">
        <v>47</v>
      </c>
      <c r="S4" s="46" t="s">
        <v>48</v>
      </c>
      <c r="T4" s="46" t="s">
        <v>42</v>
      </c>
      <c r="U4" s="29" t="s">
        <v>43</v>
      </c>
      <c r="V4" s="29" t="s">
        <v>44</v>
      </c>
      <c r="W4" s="29" t="s">
        <v>45</v>
      </c>
      <c r="X4" s="29" t="s">
        <v>46</v>
      </c>
      <c r="Y4" s="29" t="s">
        <v>47</v>
      </c>
      <c r="Z4" s="46" t="s">
        <v>48</v>
      </c>
      <c r="AA4" s="46" t="s">
        <v>42</v>
      </c>
      <c r="AB4" s="29" t="s">
        <v>43</v>
      </c>
      <c r="AC4" s="29" t="s">
        <v>44</v>
      </c>
      <c r="AD4" s="29" t="s">
        <v>45</v>
      </c>
      <c r="AE4" s="29" t="s">
        <v>46</v>
      </c>
      <c r="AF4" s="29" t="s">
        <v>47</v>
      </c>
      <c r="AG4" s="46" t="s">
        <v>48</v>
      </c>
      <c r="AH4" s="46" t="s">
        <v>42</v>
      </c>
      <c r="AI4" s="69" t="s">
        <v>57</v>
      </c>
      <c r="AJ4" s="69" t="s">
        <v>58</v>
      </c>
      <c r="AK4" s="71" t="s">
        <v>59</v>
      </c>
      <c r="AL4" s="73" t="s">
        <v>60</v>
      </c>
      <c r="AM4" s="69" t="s">
        <v>61</v>
      </c>
      <c r="AN4" s="69" t="s">
        <v>62</v>
      </c>
      <c r="AO4" s="56" t="s">
        <v>63</v>
      </c>
      <c r="AP4" s="75" t="s">
        <v>64</v>
      </c>
      <c r="AQ4" s="77" t="s">
        <v>65</v>
      </c>
      <c r="AR4" s="79" t="s">
        <v>49</v>
      </c>
      <c r="AS4" s="81" t="s">
        <v>50</v>
      </c>
      <c r="AT4" s="83" t="s">
        <v>51</v>
      </c>
    </row>
    <row r="5" spans="1:46" x14ac:dyDescent="0.25">
      <c r="A5" s="64"/>
      <c r="B5" s="66"/>
      <c r="C5" s="66"/>
      <c r="D5" s="68"/>
      <c r="E5" s="46">
        <v>1</v>
      </c>
      <c r="F5" s="46">
        <v>2</v>
      </c>
      <c r="G5" s="29">
        <v>3</v>
      </c>
      <c r="H5" s="45">
        <v>4</v>
      </c>
      <c r="I5" s="45">
        <v>5</v>
      </c>
      <c r="J5" s="45">
        <v>6</v>
      </c>
      <c r="K5" s="45">
        <v>7</v>
      </c>
      <c r="L5" s="46">
        <v>8</v>
      </c>
      <c r="M5" s="46">
        <v>9</v>
      </c>
      <c r="N5" s="29">
        <v>10</v>
      </c>
      <c r="O5" s="45">
        <v>11</v>
      </c>
      <c r="P5" s="45">
        <v>12</v>
      </c>
      <c r="Q5" s="45">
        <v>13</v>
      </c>
      <c r="R5" s="45">
        <v>14</v>
      </c>
      <c r="S5" s="46">
        <v>15</v>
      </c>
      <c r="T5" s="46">
        <v>16</v>
      </c>
      <c r="U5" s="29">
        <v>17</v>
      </c>
      <c r="V5" s="45">
        <v>18</v>
      </c>
      <c r="W5" s="45">
        <v>19</v>
      </c>
      <c r="X5" s="45">
        <v>20</v>
      </c>
      <c r="Y5" s="45">
        <v>21</v>
      </c>
      <c r="Z5" s="46">
        <v>22</v>
      </c>
      <c r="AA5" s="46">
        <v>23</v>
      </c>
      <c r="AB5" s="29">
        <v>24</v>
      </c>
      <c r="AC5" s="45">
        <v>25</v>
      </c>
      <c r="AD5" s="45">
        <v>26</v>
      </c>
      <c r="AE5" s="45">
        <v>27</v>
      </c>
      <c r="AF5" s="45">
        <v>28</v>
      </c>
      <c r="AG5" s="46">
        <v>29</v>
      </c>
      <c r="AH5" s="46">
        <v>30</v>
      </c>
      <c r="AI5" s="70"/>
      <c r="AJ5" s="70"/>
      <c r="AK5" s="72"/>
      <c r="AL5" s="74"/>
      <c r="AM5" s="70"/>
      <c r="AN5" s="70"/>
      <c r="AO5" s="57"/>
      <c r="AP5" s="76"/>
      <c r="AQ5" s="78"/>
      <c r="AR5" s="80"/>
      <c r="AS5" s="82"/>
      <c r="AT5" s="84"/>
    </row>
    <row r="6" spans="1:46" x14ac:dyDescent="0.25">
      <c r="A6" s="32">
        <v>1</v>
      </c>
      <c r="B6" s="33" t="s">
        <v>66</v>
      </c>
      <c r="C6" s="33" t="s">
        <v>53</v>
      </c>
      <c r="D6" s="34">
        <v>8</v>
      </c>
      <c r="E6" s="29"/>
      <c r="F6" s="29"/>
      <c r="G6" s="29" t="s">
        <v>67</v>
      </c>
      <c r="H6" s="29" t="s">
        <v>67</v>
      </c>
      <c r="I6" s="29" t="s">
        <v>67</v>
      </c>
      <c r="J6" s="29" t="s">
        <v>67</v>
      </c>
      <c r="K6" s="29" t="s">
        <v>67</v>
      </c>
      <c r="L6" s="29"/>
      <c r="M6" s="29"/>
      <c r="N6" s="29" t="s">
        <v>67</v>
      </c>
      <c r="O6" s="29" t="s">
        <v>67</v>
      </c>
      <c r="P6" s="29" t="s">
        <v>20</v>
      </c>
      <c r="Q6" s="29" t="s">
        <v>67</v>
      </c>
      <c r="R6" s="29" t="s">
        <v>67</v>
      </c>
      <c r="S6" s="29"/>
      <c r="T6" s="29"/>
      <c r="U6" s="29" t="s">
        <v>67</v>
      </c>
      <c r="V6" s="29" t="s">
        <v>67</v>
      </c>
      <c r="W6" s="29" t="s">
        <v>67</v>
      </c>
      <c r="X6" s="29" t="s">
        <v>67</v>
      </c>
      <c r="Y6" s="29" t="s">
        <v>67</v>
      </c>
      <c r="Z6" s="29"/>
      <c r="AA6" s="29"/>
      <c r="AB6" s="29" t="s">
        <v>67</v>
      </c>
      <c r="AC6" s="29" t="s">
        <v>67</v>
      </c>
      <c r="AD6" s="29" t="s">
        <v>67</v>
      </c>
      <c r="AE6" s="29" t="s">
        <v>67</v>
      </c>
      <c r="AF6" s="29" t="s">
        <v>67</v>
      </c>
      <c r="AG6" s="29"/>
      <c r="AH6" s="29"/>
      <c r="AI6" s="36">
        <f>COUNTIF(E6:AH6,"=в")</f>
        <v>19</v>
      </c>
      <c r="AJ6" s="36">
        <f>SUM(E6:AH6)</f>
        <v>0</v>
      </c>
      <c r="AK6" s="37">
        <f>COUNTIF(E6:AH6,"=оп")</f>
        <v>0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152</v>
      </c>
      <c r="AO6" s="39">
        <f>COUNTIF(E6:AH6,"=ог")</f>
        <v>0</v>
      </c>
      <c r="AP6" s="40">
        <f>COUNTIF(E6:AH6,"=пр")</f>
        <v>1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6" x14ac:dyDescent="0.25">
      <c r="A7" s="49"/>
      <c r="B7" s="45"/>
      <c r="C7" s="45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6"/>
      <c r="AJ7" s="36"/>
      <c r="AK7" s="37"/>
      <c r="AL7" s="38"/>
      <c r="AM7" s="36"/>
      <c r="AN7" s="36"/>
      <c r="AO7" s="39"/>
      <c r="AP7" s="40"/>
      <c r="AQ7" s="41"/>
      <c r="AR7" s="42"/>
      <c r="AS7" s="43"/>
      <c r="AT7" s="35"/>
    </row>
    <row r="8" spans="1:46" x14ac:dyDescent="0.25">
      <c r="A8" s="49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36"/>
      <c r="AJ8" s="36"/>
      <c r="AK8" s="37"/>
      <c r="AL8" s="38"/>
      <c r="AM8" s="36"/>
      <c r="AN8" s="36"/>
      <c r="AO8" s="39"/>
      <c r="AP8" s="40"/>
      <c r="AQ8" s="41"/>
      <c r="AR8" s="42"/>
      <c r="AS8" s="43"/>
      <c r="AT8" s="35"/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U6:Z8 AB6:AH8 H6:H8 J6:P8 R6:R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Q6:Q8">
    <cfRule type="containsText" dxfId="20" priority="3" operator="containsText" text="к">
      <formula>NOT(ISERROR(SEARCH("к",Q6)))</formula>
    </cfRule>
    <cfRule type="containsText" dxfId="19" priority="4" operator="containsText" text="у">
      <formula>NOT(ISERROR(SEARCH("у",Q6)))</formula>
    </cfRule>
    <cfRule type="containsText" dxfId="18" priority="5" operator="containsText" text="обс">
      <formula>NOT(ISERROR(SEARCH("обс",Q6)))</formula>
    </cfRule>
    <cfRule type="containsText" dxfId="17" priority="6" operator="containsText" text="пг">
      <formula>NOT(ISERROR(SEARCH("пг",Q6)))</formula>
    </cfRule>
    <cfRule type="containsText" dxfId="16" priority="7" operator="containsText" text="пр">
      <formula>NOT(ISERROR(SEARCH("пр",Q6)))</formula>
    </cfRule>
    <cfRule type="containsText" dxfId="15" priority="8" operator="containsText" text="ог">
      <formula>NOT(ISERROR(SEARCH("ог",Q6)))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NOT(ISERROR(SEARCH("оп",Q6)))</formula>
    </cfRule>
    <cfRule type="containsText" dxfId="12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Апрель 2024</vt:lpstr>
      <vt:lpstr>Май 2024</vt:lpstr>
      <vt:lpstr>Июнь 2024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2024-06-28T10:40:36Z</dcterms:modified>
</cp:coreProperties>
</file>