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ublic\Делопроизводство\Табель учета рабочего времени\"/>
    </mc:Choice>
  </mc:AlternateContent>
  <bookViews>
    <workbookView xWindow="0" yWindow="0" windowWidth="28800" windowHeight="12300" activeTab="3"/>
  </bookViews>
  <sheets>
    <sheet name="Настройки" sheetId="1" r:id="rId1"/>
    <sheet name="Сентябрь 2020" sheetId="5" r:id="rId2"/>
    <sheet name="Октябрь 2020" sheetId="6" r:id="rId3"/>
    <sheet name="Ноябрь 2020" sheetId="7" r:id="rId4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S9" i="7" l="1"/>
  <c r="AR9" i="7"/>
  <c r="AQ9" i="7"/>
  <c r="AP9" i="7"/>
  <c r="AO9" i="7"/>
  <c r="AN9" i="7"/>
  <c r="AK9" i="7"/>
  <c r="AJ9" i="7"/>
  <c r="AI9" i="7"/>
  <c r="AH9" i="7"/>
  <c r="AM9" i="7" l="1"/>
  <c r="AL9" i="7"/>
  <c r="AH6" i="7"/>
  <c r="AI6" i="7"/>
  <c r="AJ6" i="7"/>
  <c r="AK6" i="7"/>
  <c r="AN6" i="7"/>
  <c r="AO6" i="7"/>
  <c r="AP6" i="7"/>
  <c r="AQ6" i="7"/>
  <c r="AR6" i="7"/>
  <c r="AS6" i="7"/>
  <c r="AH7" i="7"/>
  <c r="AI7" i="7"/>
  <c r="AJ7" i="7"/>
  <c r="AK7" i="7"/>
  <c r="AN7" i="7"/>
  <c r="AO7" i="7"/>
  <c r="AP7" i="7"/>
  <c r="AQ7" i="7"/>
  <c r="AR7" i="7"/>
  <c r="AS7" i="7"/>
  <c r="AH8" i="7"/>
  <c r="AI8" i="7"/>
  <c r="AJ8" i="7"/>
  <c r="AK8" i="7"/>
  <c r="AN8" i="7"/>
  <c r="AO8" i="7"/>
  <c r="AP8" i="7"/>
  <c r="AQ8" i="7"/>
  <c r="AR8" i="7"/>
  <c r="AS8" i="7"/>
  <c r="F1" i="7"/>
  <c r="F2" i="7"/>
  <c r="F3" i="7"/>
  <c r="AB3" i="7"/>
  <c r="R3" i="7"/>
  <c r="AB2" i="7"/>
  <c r="R2" i="7"/>
  <c r="AB1" i="7"/>
  <c r="R1" i="7"/>
  <c r="AM7" i="7" l="1"/>
  <c r="AL8" i="7"/>
  <c r="AM6" i="7"/>
  <c r="AM8" i="7"/>
  <c r="AL6" i="7"/>
  <c r="AL7" i="7"/>
  <c r="AU8" i="6"/>
  <c r="AT8" i="6"/>
  <c r="AS8" i="6"/>
  <c r="AR8" i="6"/>
  <c r="AQ8" i="6"/>
  <c r="AP8" i="6"/>
  <c r="AM8" i="6"/>
  <c r="AL8" i="6"/>
  <c r="AK8" i="6"/>
  <c r="AJ8" i="6"/>
  <c r="AU7" i="6"/>
  <c r="AT7" i="6"/>
  <c r="AS7" i="6"/>
  <c r="AR7" i="6"/>
  <c r="AQ7" i="6"/>
  <c r="AP7" i="6"/>
  <c r="AM7" i="6"/>
  <c r="AL7" i="6"/>
  <c r="AK7" i="6"/>
  <c r="AJ7" i="6"/>
  <c r="AO7" i="6" s="1"/>
  <c r="AU6" i="6"/>
  <c r="AT6" i="6"/>
  <c r="AS6" i="6"/>
  <c r="AR6" i="6"/>
  <c r="AQ6" i="6"/>
  <c r="AP6" i="6"/>
  <c r="AM6" i="6"/>
  <c r="AL6" i="6"/>
  <c r="AK6" i="6"/>
  <c r="AJ6" i="6"/>
  <c r="AB3" i="6"/>
  <c r="R3" i="6"/>
  <c r="F3" i="6"/>
  <c r="AB2" i="6"/>
  <c r="R2" i="6"/>
  <c r="F2" i="6"/>
  <c r="AB1" i="6"/>
  <c r="R1" i="6"/>
  <c r="F1" i="6"/>
  <c r="AO6" i="6" l="1"/>
  <c r="AO8" i="6"/>
  <c r="AN6" i="6"/>
  <c r="AN7" i="6"/>
  <c r="AN8" i="6"/>
  <c r="AT8" i="5"/>
  <c r="AS8" i="5"/>
  <c r="AR8" i="5"/>
  <c r="AQ8" i="5"/>
  <c r="AP8" i="5"/>
  <c r="AO8" i="5"/>
  <c r="AL8" i="5"/>
  <c r="AK8" i="5"/>
  <c r="AJ8" i="5"/>
  <c r="AI8" i="5"/>
  <c r="AT7" i="5"/>
  <c r="AS7" i="5"/>
  <c r="AR7" i="5"/>
  <c r="AQ7" i="5"/>
  <c r="AP7" i="5"/>
  <c r="AO7" i="5"/>
  <c r="AL7" i="5"/>
  <c r="AK7" i="5"/>
  <c r="AJ7" i="5"/>
  <c r="AI7" i="5"/>
  <c r="AT6" i="5"/>
  <c r="AS6" i="5"/>
  <c r="AR6" i="5"/>
  <c r="AQ6" i="5"/>
  <c r="AP6" i="5"/>
  <c r="AO6" i="5"/>
  <c r="AL6" i="5"/>
  <c r="AK6" i="5"/>
  <c r="AJ6" i="5"/>
  <c r="AI6" i="5"/>
  <c r="AB3" i="5"/>
  <c r="R3" i="5"/>
  <c r="F3" i="5"/>
  <c r="AB2" i="5"/>
  <c r="R2" i="5"/>
  <c r="F2" i="5"/>
  <c r="AB1" i="5"/>
  <c r="R1" i="5"/>
  <c r="F1" i="5"/>
  <c r="AN7" i="5" l="1"/>
  <c r="AN6" i="5"/>
  <c r="AN8" i="5"/>
  <c r="AM6" i="5"/>
  <c r="AM7" i="5"/>
  <c r="AM8" i="5"/>
  <c r="AI4" i="1" l="1"/>
  <c r="AI3" i="1"/>
  <c r="Y4" i="1"/>
  <c r="M4" i="1"/>
  <c r="Y3" i="1"/>
  <c r="Y2" i="1"/>
  <c r="M3" i="1"/>
  <c r="M2" i="1"/>
  <c r="AI2" i="1"/>
</calcChain>
</file>

<file path=xl/sharedStrings.xml><?xml version="1.0" encoding="utf-8"?>
<sst xmlns="http://schemas.openxmlformats.org/spreadsheetml/2006/main" count="430" uniqueCount="77">
  <si>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</si>
  <si>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</si>
  <si>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</si>
  <si>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</si>
  <si>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</si>
  <si>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</si>
  <si>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</si>
  <si>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</si>
  <si>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</si>
  <si>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</si>
  <si>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</si>
  <si>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</si>
  <si>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</si>
  <si>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</si>
  <si>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</si>
  <si>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</si>
  <si>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</si>
  <si>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</si>
  <si>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</si>
  <si>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</si>
  <si>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</si>
  <si>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</si>
  <si>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</si>
  <si>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</si>
  <si>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</si>
  <si>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</si>
  <si>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</si>
  <si>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</si>
  <si>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</si>
  <si>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</si>
  <si>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</si>
  <si>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</si>
  <si>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</si>
  <si>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</si>
  <si>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</si>
  <si>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</si>
  <si>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</si>
  <si>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</si>
  <si>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</si>
  <si>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Лёнина Анастасия</t>
  </si>
  <si>
    <t>Архитектор</t>
  </si>
  <si>
    <t>Элина Папоян</t>
  </si>
  <si>
    <t>Буза Мурад</t>
  </si>
  <si>
    <t>Лихачев Вячеслав</t>
  </si>
  <si>
    <t xml:space="preserve">Менеджер 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</si>
  <si>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</si>
  <si>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</si>
  <si>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</si>
  <si>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</si>
  <si>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</si>
  <si>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</si>
  <si>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</si>
  <si>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</si>
  <si>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</si>
  <si>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</si>
  <si>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</si>
  <si>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</si>
  <si>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</si>
  <si>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</si>
  <si>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</si>
  <si>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</si>
  <si>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</si>
  <si>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</si>
  <si>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</si>
  <si>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отп. без содержан</t>
  </si>
  <si>
    <t>учебного отпуска</t>
  </si>
  <si>
    <t>дней командировки</t>
  </si>
  <si>
    <t>в</t>
  </si>
  <si>
    <t xml:space="preserve">Ариадна Анастасиади </t>
  </si>
  <si>
    <t>Пом. Архитектора</t>
  </si>
  <si>
    <t>Рук. группы</t>
  </si>
  <si>
    <t>Помощник  Архитектора</t>
  </si>
  <si>
    <t>в/2</t>
  </si>
  <si>
    <t xml:space="preserve">Ивкина София </t>
  </si>
  <si>
    <t>в +1ч</t>
  </si>
  <si>
    <t>в +1,5ч</t>
  </si>
  <si>
    <t>в +2,5ч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</si>
</sst>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theme="1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4" fillId="0" borderId="0" xfId="0" applyFont="1"/>
    <xf numFmtId="0" fontId="4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4" fillId="4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0" fillId="0" borderId="0" xfId="0" applyFill="1"/>
    <xf numFmtId="0" fontId="4" fillId="6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11" borderId="16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11" borderId="1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10" borderId="22" xfId="0" applyFont="1" applyFill="1" applyBorder="1" applyAlignment="1">
      <alignment horizontal="center" vertical="center"/>
    </xf>
    <xf numFmtId="0" fontId="4" fillId="12" borderId="24" xfId="0" applyFont="1" applyFill="1" applyBorder="1" applyAlignment="1">
      <alignment horizontal="center" vertical="center"/>
    </xf>
    <xf numFmtId="0" fontId="4" fillId="13" borderId="24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14" borderId="24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15" borderId="24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10" borderId="24" xfId="0" applyFont="1" applyFill="1" applyBorder="1" applyAlignment="1">
      <alignment horizontal="center" vertical="center"/>
    </xf>
    <xf numFmtId="0" fontId="4" fillId="12" borderId="22" xfId="0" applyFont="1" applyFill="1" applyBorder="1" applyAlignment="1">
      <alignment horizontal="center" vertical="center"/>
    </xf>
    <xf numFmtId="0" fontId="4" fillId="13" borderId="22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14" borderId="22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15" borderId="22" xfId="0" applyFont="1" applyFill="1" applyBorder="1" applyAlignment="1">
      <alignment horizontal="center" vertical="center"/>
    </xf>
    <xf numFmtId="0" fontId="4" fillId="8" borderId="22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12" borderId="25" xfId="0" applyFont="1" applyFill="1" applyBorder="1" applyAlignment="1">
      <alignment horizontal="center" vertical="center"/>
    </xf>
    <xf numFmtId="0" fontId="4" fillId="12" borderId="26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14" borderId="20" xfId="0" applyFont="1" applyFill="1" applyBorder="1" applyAlignment="1">
      <alignment horizontal="center" vertical="center" wrapText="1"/>
    </xf>
    <xf numFmtId="0" fontId="4" fillId="14" borderId="5" xfId="0" applyFont="1" applyFill="1" applyBorder="1" applyAlignment="1">
      <alignment horizontal="center" vertical="center" wrapText="1"/>
    </xf>
    <xf numFmtId="1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0" fillId="2" borderId="17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4" fillId="12" borderId="20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  <xf numFmtId="0" fontId="4" fillId="13" borderId="20" xfId="0" applyFont="1" applyFill="1" applyBorder="1" applyAlignment="1">
      <alignment horizontal="center" vertical="center" wrapText="1"/>
    </xf>
    <xf numFmtId="0" fontId="4" fillId="13" borderId="5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15" borderId="20" xfId="0" applyFont="1" applyFill="1" applyBorder="1" applyAlignment="1">
      <alignment horizontal="center" vertical="center" wrapText="1"/>
    </xf>
    <xf numFmtId="0" fontId="4" fillId="15" borderId="5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10" borderId="21" xfId="0" applyFont="1" applyFill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 wrapText="1"/>
    </xf>
    <xf numFmtId="0" fontId="4" fillId="10" borderId="33" xfId="0" applyFont="1" applyFill="1" applyBorder="1" applyAlignment="1">
      <alignment horizontal="center" vertical="center" wrapText="1"/>
    </xf>
    <xf numFmtId="0" fontId="4" fillId="12" borderId="21" xfId="0" applyFont="1" applyFill="1" applyBorder="1" applyAlignment="1">
      <alignment horizontal="center" vertical="center" wrapText="1"/>
    </xf>
    <xf numFmtId="0" fontId="4" fillId="12" borderId="33" xfId="0" applyFont="1" applyFill="1" applyBorder="1" applyAlignment="1">
      <alignment horizontal="center" vertical="center" wrapText="1"/>
    </xf>
    <xf numFmtId="0" fontId="4" fillId="13" borderId="21" xfId="0" applyFont="1" applyFill="1" applyBorder="1" applyAlignment="1">
      <alignment horizontal="center" vertical="center" wrapText="1"/>
    </xf>
    <xf numFmtId="0" fontId="4" fillId="13" borderId="33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14" borderId="21" xfId="0" applyFont="1" applyFill="1" applyBorder="1" applyAlignment="1">
      <alignment horizontal="center" vertical="center" wrapText="1"/>
    </xf>
    <xf numFmtId="0" fontId="4" fillId="14" borderId="33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33" xfId="0" applyFont="1" applyFill="1" applyBorder="1" applyAlignment="1">
      <alignment horizontal="center" vertical="center" wrapText="1"/>
    </xf>
    <xf numFmtId="0" fontId="4" fillId="15" borderId="21" xfId="0" applyFont="1" applyFill="1" applyBorder="1" applyAlignment="1">
      <alignment horizontal="center" vertical="center" wrapText="1"/>
    </xf>
    <xf numFmtId="0" fontId="4" fillId="15" borderId="33" xfId="0" applyFont="1" applyFill="1" applyBorder="1" applyAlignment="1">
      <alignment horizontal="center" vertical="center" wrapText="1"/>
    </xf>
    <xf numFmtId="0" fontId="4" fillId="8" borderId="21" xfId="0" applyFont="1" applyFill="1" applyBorder="1" applyAlignment="1">
      <alignment horizontal="center" vertical="center" wrapText="1"/>
    </xf>
    <xf numFmtId="0" fontId="4" fillId="8" borderId="33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</cellXfs>
  <cellStyles count="1">
    <cellStyle name="Обычный" xfId="0" builtinId="0"/>
  </cellStyles>
  <dxfs count="682"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FFFFCC"/>
      <color rgb="FF33CCCC"/>
      <color rgb="FF9966FF"/>
      <color rgb="FFFFFF00"/>
      <color rgb="FFFFCCCC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F3" sqref="F3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75" t="s">
        <v>15</v>
      </c>
      <c r="F1" s="76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2020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39</v>
      </c>
      <c r="C3" s="24" t="s">
        <v>40</v>
      </c>
      <c r="D3" s="7">
        <v>8</v>
      </c>
      <c r="E3" s="8" t="s">
        <v>17</v>
      </c>
      <c r="F3" s="2" t="s">
        <v>3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41</v>
      </c>
      <c r="C4" s="24" t="s">
        <v>40</v>
      </c>
      <c r="D4" s="7">
        <v>8</v>
      </c>
      <c r="E4" s="77" t="s">
        <v>27</v>
      </c>
      <c r="F4" s="78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42</v>
      </c>
      <c r="C5" s="24" t="s">
        <v>40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>
        <v>5</v>
      </c>
      <c r="B6" s="24" t="s">
        <v>43</v>
      </c>
      <c r="C6" s="24" t="s">
        <v>44</v>
      </c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Views>
    <sheetView topLeftCell="O1" zoomScale="85" zoomScaleNormal="85" workbookViewId="0">
      <selection activeCell="Y32" sqref="Y32"/>
    </sheetView>
  </sheetViews>
  <sheetFormatPr defaultRowHeight="15" x14ac:dyDescent="0.25"/>
  <cols>
    <col min="1" max="1" width="5.7109375" customWidth="1"/>
    <col min="2" max="2" width="20.7109375" customWidth="1"/>
    <col min="3" max="3" width="15.5703125" customWidth="1"/>
  </cols>
  <sheetData>
    <row r="1" spans="1:48" x14ac:dyDescent="0.25">
      <c r="A1" s="81">
        <v>44075</v>
      </c>
      <c r="B1" s="82"/>
      <c r="C1" s="82"/>
      <c r="D1" s="83"/>
      <c r="E1" s="3" t="s">
        <v>67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13" t="s">
        <v>22</v>
      </c>
      <c r="R1" s="29" t="str">
        <f>"  - отпуск (обозначение - оп)"</f>
        <v xml:space="preserve">  - отпуск (обозначение - оп)</v>
      </c>
      <c r="S1" s="28"/>
      <c r="T1" s="28"/>
      <c r="U1" s="28"/>
      <c r="V1" s="28"/>
      <c r="W1" s="28"/>
      <c r="X1" s="28"/>
      <c r="Y1" s="28"/>
      <c r="Z1" s="28"/>
      <c r="AA1" s="5" t="s">
        <v>0</v>
      </c>
      <c r="AB1" s="29" t="str">
        <f>"  - больничных (обозначение - буква б)"</f>
        <v xml:space="preserve">  - больничных (обозначение - буква б)</v>
      </c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</row>
    <row r="2" spans="1:48" x14ac:dyDescent="0.25">
      <c r="A2" s="82"/>
      <c r="B2" s="82"/>
      <c r="C2" s="82"/>
      <c r="D2" s="83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16" t="s">
        <v>23</v>
      </c>
      <c r="R2" s="29" t="str">
        <f>"  - отгул (обозначение - ог)"</f>
        <v xml:space="preserve">  - отгул (обозначение - ог)</v>
      </c>
      <c r="S2" s="28"/>
      <c r="T2" s="28"/>
      <c r="U2" s="28"/>
      <c r="V2" s="28"/>
      <c r="W2" s="28"/>
      <c r="X2" s="28"/>
      <c r="Y2" s="28"/>
      <c r="Z2" s="28"/>
      <c r="AA2" s="9" t="s">
        <v>26</v>
      </c>
      <c r="AB2" s="29" t="str">
        <f>"  - учебный отпуск (обозначение - у)"</f>
        <v xml:space="preserve">  - учебный отпуск (обозначение - у)</v>
      </c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</row>
    <row r="3" spans="1:48" x14ac:dyDescent="0.25">
      <c r="A3" s="84"/>
      <c r="B3" s="84"/>
      <c r="C3" s="84"/>
      <c r="D3" s="85"/>
      <c r="E3" s="25" t="s">
        <v>21</v>
      </c>
      <c r="F3" s="29" t="str">
        <f>"  - прогул (обозначение -пг)"</f>
        <v xml:space="preserve">  - прогул (обозначение -пг)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28"/>
      <c r="T3" s="28"/>
      <c r="U3" s="28"/>
      <c r="V3" s="28"/>
      <c r="W3" s="28"/>
      <c r="X3" s="28"/>
      <c r="Y3" s="28"/>
      <c r="Z3" s="28"/>
      <c r="AA3" s="27" t="s">
        <v>24</v>
      </c>
      <c r="AB3" s="29" t="str">
        <f>"  - командировка (обозначение - буква к)"</f>
        <v xml:space="preserve">  - командировка (обозначение - буква к)</v>
      </c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</row>
    <row r="4" spans="1:48" x14ac:dyDescent="0.25">
      <c r="A4" s="86" t="s">
        <v>18</v>
      </c>
      <c r="B4" s="88" t="s">
        <v>45</v>
      </c>
      <c r="C4" s="88" t="s">
        <v>46</v>
      </c>
      <c r="D4" s="90" t="s">
        <v>47</v>
      </c>
      <c r="E4" s="31" t="s">
        <v>50</v>
      </c>
      <c r="F4" s="31" t="s">
        <v>51</v>
      </c>
      <c r="G4" s="31" t="s">
        <v>52</v>
      </c>
      <c r="H4" s="31" t="s">
        <v>53</v>
      </c>
      <c r="I4" s="30" t="s">
        <v>54</v>
      </c>
      <c r="J4" s="30" t="s">
        <v>48</v>
      </c>
      <c r="K4" s="31" t="s">
        <v>49</v>
      </c>
      <c r="L4" s="31" t="s">
        <v>50</v>
      </c>
      <c r="M4" s="31" t="s">
        <v>51</v>
      </c>
      <c r="N4" s="31" t="s">
        <v>52</v>
      </c>
      <c r="O4" s="31" t="s">
        <v>53</v>
      </c>
      <c r="P4" s="30" t="s">
        <v>54</v>
      </c>
      <c r="Q4" s="30" t="s">
        <v>48</v>
      </c>
      <c r="R4" s="31" t="s">
        <v>49</v>
      </c>
      <c r="S4" s="31" t="s">
        <v>50</v>
      </c>
      <c r="T4" s="31" t="s">
        <v>51</v>
      </c>
      <c r="U4" s="31" t="s">
        <v>52</v>
      </c>
      <c r="V4" s="31" t="s">
        <v>53</v>
      </c>
      <c r="W4" s="30" t="s">
        <v>54</v>
      </c>
      <c r="X4" s="30" t="s">
        <v>48</v>
      </c>
      <c r="Y4" s="31" t="s">
        <v>49</v>
      </c>
      <c r="Z4" s="31" t="s">
        <v>50</v>
      </c>
      <c r="AA4" s="31" t="s">
        <v>51</v>
      </c>
      <c r="AB4" s="31" t="s">
        <v>52</v>
      </c>
      <c r="AC4" s="31" t="s">
        <v>53</v>
      </c>
      <c r="AD4" s="30" t="s">
        <v>54</v>
      </c>
      <c r="AE4" s="30" t="s">
        <v>48</v>
      </c>
      <c r="AF4" s="31" t="s">
        <v>49</v>
      </c>
      <c r="AG4" s="31" t="s">
        <v>50</v>
      </c>
      <c r="AH4" s="31" t="s">
        <v>51</v>
      </c>
      <c r="AI4" s="92" t="s">
        <v>55</v>
      </c>
      <c r="AJ4" s="92" t="s">
        <v>56</v>
      </c>
      <c r="AK4" s="94" t="s">
        <v>57</v>
      </c>
      <c r="AL4" s="96" t="s">
        <v>58</v>
      </c>
      <c r="AM4" s="92" t="s">
        <v>59</v>
      </c>
      <c r="AN4" s="92" t="s">
        <v>60</v>
      </c>
      <c r="AO4" s="79" t="s">
        <v>61</v>
      </c>
      <c r="AP4" s="98" t="s">
        <v>62</v>
      </c>
      <c r="AQ4" s="100" t="s">
        <v>63</v>
      </c>
      <c r="AR4" s="102" t="s">
        <v>64</v>
      </c>
      <c r="AS4" s="104" t="s">
        <v>65</v>
      </c>
      <c r="AT4" s="106" t="s">
        <v>66</v>
      </c>
    </row>
    <row r="5" spans="1:48" ht="15.75" thickBot="1" x14ac:dyDescent="0.3">
      <c r="A5" s="87"/>
      <c r="B5" s="89"/>
      <c r="C5" s="89"/>
      <c r="D5" s="91"/>
      <c r="E5" s="33">
        <v>1</v>
      </c>
      <c r="F5" s="33">
        <v>2</v>
      </c>
      <c r="G5" s="33">
        <v>3</v>
      </c>
      <c r="H5" s="33">
        <v>4</v>
      </c>
      <c r="I5" s="32">
        <v>5</v>
      </c>
      <c r="J5" s="32">
        <v>6</v>
      </c>
      <c r="K5" s="33">
        <v>7</v>
      </c>
      <c r="L5" s="33">
        <v>8</v>
      </c>
      <c r="M5" s="33">
        <v>9</v>
      </c>
      <c r="N5" s="33">
        <v>10</v>
      </c>
      <c r="O5" s="33">
        <v>11</v>
      </c>
      <c r="P5" s="32">
        <v>12</v>
      </c>
      <c r="Q5" s="32">
        <v>13</v>
      </c>
      <c r="R5" s="33">
        <v>14</v>
      </c>
      <c r="S5" s="33">
        <v>15</v>
      </c>
      <c r="T5" s="33">
        <v>16</v>
      </c>
      <c r="U5" s="33">
        <v>17</v>
      </c>
      <c r="V5" s="33">
        <v>18</v>
      </c>
      <c r="W5" s="32">
        <v>19</v>
      </c>
      <c r="X5" s="32">
        <v>20</v>
      </c>
      <c r="Y5" s="33">
        <v>21</v>
      </c>
      <c r="Z5" s="33">
        <v>22</v>
      </c>
      <c r="AA5" s="33">
        <v>23</v>
      </c>
      <c r="AB5" s="33">
        <v>24</v>
      </c>
      <c r="AC5" s="33">
        <v>25</v>
      </c>
      <c r="AD5" s="32">
        <v>26</v>
      </c>
      <c r="AE5" s="32">
        <v>27</v>
      </c>
      <c r="AF5" s="33">
        <v>28</v>
      </c>
      <c r="AG5" s="33">
        <v>29</v>
      </c>
      <c r="AH5" s="33">
        <v>30</v>
      </c>
      <c r="AI5" s="93"/>
      <c r="AJ5" s="93"/>
      <c r="AK5" s="95"/>
      <c r="AL5" s="97"/>
      <c r="AM5" s="93"/>
      <c r="AN5" s="93"/>
      <c r="AO5" s="80"/>
      <c r="AP5" s="99"/>
      <c r="AQ5" s="101"/>
      <c r="AR5" s="103"/>
      <c r="AS5" s="105"/>
      <c r="AT5" s="107"/>
    </row>
    <row r="6" spans="1:48" x14ac:dyDescent="0.25">
      <c r="A6" s="59">
        <v>1</v>
      </c>
      <c r="B6" s="57" t="s">
        <v>37</v>
      </c>
      <c r="C6" s="57" t="s">
        <v>70</v>
      </c>
      <c r="D6" s="57">
        <v>8</v>
      </c>
      <c r="E6" s="55" t="s">
        <v>67</v>
      </c>
      <c r="F6" s="55" t="s">
        <v>67</v>
      </c>
      <c r="G6" s="55" t="s">
        <v>67</v>
      </c>
      <c r="H6" s="55" t="s">
        <v>67</v>
      </c>
      <c r="I6" s="55"/>
      <c r="J6" s="55"/>
      <c r="K6" s="55" t="s">
        <v>67</v>
      </c>
      <c r="L6" s="55" t="s">
        <v>67</v>
      </c>
      <c r="M6" s="55" t="s">
        <v>67</v>
      </c>
      <c r="N6" s="55" t="s">
        <v>67</v>
      </c>
      <c r="O6" s="55" t="s">
        <v>67</v>
      </c>
      <c r="P6" s="55"/>
      <c r="Q6" s="55"/>
      <c r="R6" s="55" t="s">
        <v>67</v>
      </c>
      <c r="S6" s="55" t="s">
        <v>67</v>
      </c>
      <c r="T6" s="55" t="s">
        <v>67</v>
      </c>
      <c r="U6" s="55" t="s">
        <v>67</v>
      </c>
      <c r="V6" s="55" t="s">
        <v>67</v>
      </c>
      <c r="W6" s="55"/>
      <c r="X6" s="55"/>
      <c r="Y6" s="55" t="s">
        <v>67</v>
      </c>
      <c r="Z6" s="55" t="s">
        <v>67</v>
      </c>
      <c r="AA6" s="55" t="s">
        <v>67</v>
      </c>
      <c r="AB6" s="55" t="s">
        <v>67</v>
      </c>
      <c r="AC6" s="55" t="s">
        <v>67</v>
      </c>
      <c r="AD6" s="55"/>
      <c r="AE6" s="55"/>
      <c r="AF6" s="55" t="s">
        <v>67</v>
      </c>
      <c r="AG6" s="55"/>
      <c r="AH6" s="55" t="s">
        <v>67</v>
      </c>
      <c r="AI6" s="53">
        <f>COUNTIF(E6:AH6,"в")</f>
        <v>21</v>
      </c>
      <c r="AJ6" s="35">
        <f>SUM(E6:AH6)</f>
        <v>0</v>
      </c>
      <c r="AK6" s="36">
        <f>COUNTIF(E6:AH6,"=оп")</f>
        <v>0</v>
      </c>
      <c r="AL6" s="37">
        <f>COUNTIF(E6:AH6,"=б")</f>
        <v>0</v>
      </c>
      <c r="AM6" s="35">
        <f>IF(D6="",0,IF(AJ6-AI6*D6&lt;0,0,AJ6-AI6*D6))</f>
        <v>0</v>
      </c>
      <c r="AN6" s="35">
        <f>IF(D6="",0,IF(AI6*D6-AJ6&lt;0,0,AI6*D6-AJ6))</f>
        <v>168</v>
      </c>
      <c r="AO6" s="38">
        <f>COUNTIF(E6:AH6,"=ог")</f>
        <v>0</v>
      </c>
      <c r="AP6" s="39">
        <f>COUNTIF(E6:AH6,"=пр")</f>
        <v>0</v>
      </c>
      <c r="AQ6" s="40">
        <f>COUNTIF(E6:AH6,"=пг")</f>
        <v>0</v>
      </c>
      <c r="AR6" s="41">
        <f>COUNTIF(E6:AH6,"=обс")</f>
        <v>0</v>
      </c>
      <c r="AS6" s="42">
        <f>COUNTIF(E6:AH6,"=у")</f>
        <v>0</v>
      </c>
      <c r="AT6" s="43">
        <f>COUNTIF(E6:AH6,"=к")</f>
        <v>0</v>
      </c>
    </row>
    <row r="7" spans="1:48" x14ac:dyDescent="0.25">
      <c r="A7" s="60">
        <v>2</v>
      </c>
      <c r="B7" s="58" t="s">
        <v>39</v>
      </c>
      <c r="C7" s="58" t="s">
        <v>40</v>
      </c>
      <c r="D7" s="58">
        <v>8</v>
      </c>
      <c r="E7" s="55" t="s">
        <v>67</v>
      </c>
      <c r="F7" s="55" t="s">
        <v>67</v>
      </c>
      <c r="G7" s="55" t="s">
        <v>67</v>
      </c>
      <c r="H7" s="55" t="s">
        <v>67</v>
      </c>
      <c r="I7" s="55"/>
      <c r="J7" s="55"/>
      <c r="K7" s="55" t="s">
        <v>67</v>
      </c>
      <c r="L7" s="55" t="s">
        <v>67</v>
      </c>
      <c r="M7" s="55" t="s">
        <v>67</v>
      </c>
      <c r="N7" s="55" t="s">
        <v>67</v>
      </c>
      <c r="O7" s="55" t="s">
        <v>67</v>
      </c>
      <c r="P7" s="55"/>
      <c r="Q7" s="55"/>
      <c r="R7" s="55" t="s">
        <v>67</v>
      </c>
      <c r="S7" s="55" t="s">
        <v>67</v>
      </c>
      <c r="T7" s="55" t="s">
        <v>67</v>
      </c>
      <c r="U7" s="55" t="s">
        <v>67</v>
      </c>
      <c r="V7" s="55" t="s">
        <v>67</v>
      </c>
      <c r="W7" s="56"/>
      <c r="X7" s="55"/>
      <c r="Y7" s="55" t="s">
        <v>67</v>
      </c>
      <c r="Z7" s="55" t="s">
        <v>67</v>
      </c>
      <c r="AA7" s="55" t="s">
        <v>67</v>
      </c>
      <c r="AB7" s="55" t="s">
        <v>67</v>
      </c>
      <c r="AC7" s="55" t="s">
        <v>67</v>
      </c>
      <c r="AD7" s="55"/>
      <c r="AE7" s="55"/>
      <c r="AF7" s="55" t="s">
        <v>67</v>
      </c>
      <c r="AG7" s="55" t="s">
        <v>67</v>
      </c>
      <c r="AH7" s="55" t="s">
        <v>67</v>
      </c>
      <c r="AI7" s="54">
        <f>COUNTIF(E7:AH7,"в")</f>
        <v>22</v>
      </c>
      <c r="AJ7" s="44">
        <f>SUM(E7:AH7)</f>
        <v>0</v>
      </c>
      <c r="AK7" s="45">
        <f>COUNTIF(E7:AH7,"=оп")</f>
        <v>0</v>
      </c>
      <c r="AL7" s="46">
        <f>COUNTIF(E7:AH7,"=б")</f>
        <v>0</v>
      </c>
      <c r="AM7" s="44">
        <f>IF(D7="",0,IF(AJ7-AI7*D7&lt;0,0,AJ7-AI7*D7))</f>
        <v>0</v>
      </c>
      <c r="AN7" s="44">
        <f>IF(D7="",0,IF(AI7*D7-AJ7&lt;0,0,AI7*D7-AJ7))</f>
        <v>176</v>
      </c>
      <c r="AO7" s="47">
        <f>COUNTIF(E7:AH7,"=ог")</f>
        <v>0</v>
      </c>
      <c r="AP7" s="48">
        <f>COUNTIF(E7:AH7,"=пр")</f>
        <v>0</v>
      </c>
      <c r="AQ7" s="49">
        <f>COUNTIF(E7:AH7,"=пг")</f>
        <v>0</v>
      </c>
      <c r="AR7" s="50">
        <f>COUNTIF(E7:AH7,"=обс")</f>
        <v>0</v>
      </c>
      <c r="AS7" s="51">
        <f>COUNTIF(E7:AH7,"=у")</f>
        <v>0</v>
      </c>
      <c r="AT7" s="34">
        <f>COUNTIF(E7:AH7,"=к")</f>
        <v>0</v>
      </c>
    </row>
    <row r="8" spans="1:48" x14ac:dyDescent="0.25">
      <c r="A8" s="60">
        <v>3</v>
      </c>
      <c r="B8" s="58" t="s">
        <v>68</v>
      </c>
      <c r="C8" s="61" t="s">
        <v>69</v>
      </c>
      <c r="D8" s="58">
        <v>6</v>
      </c>
      <c r="E8" s="55" t="s">
        <v>67</v>
      </c>
      <c r="F8" s="55" t="s">
        <v>67</v>
      </c>
      <c r="G8" s="55" t="s">
        <v>67</v>
      </c>
      <c r="H8" s="55" t="s">
        <v>67</v>
      </c>
      <c r="I8" s="55"/>
      <c r="J8" s="55"/>
      <c r="K8" s="55" t="s">
        <v>67</v>
      </c>
      <c r="L8" s="55" t="s">
        <v>67</v>
      </c>
      <c r="M8" s="55"/>
      <c r="N8" s="55" t="s">
        <v>67</v>
      </c>
      <c r="O8" s="55" t="s">
        <v>67</v>
      </c>
      <c r="P8" s="55"/>
      <c r="Q8" s="55"/>
      <c r="R8" s="55" t="s">
        <v>67</v>
      </c>
      <c r="S8" s="55" t="s">
        <v>67</v>
      </c>
      <c r="T8" s="55" t="s">
        <v>67</v>
      </c>
      <c r="U8" s="55" t="s">
        <v>67</v>
      </c>
      <c r="V8" s="55" t="s">
        <v>67</v>
      </c>
      <c r="W8" s="55"/>
      <c r="X8" s="55"/>
      <c r="Y8" s="55" t="s">
        <v>67</v>
      </c>
      <c r="Z8" s="55" t="s">
        <v>67</v>
      </c>
      <c r="AA8" s="55" t="s">
        <v>67</v>
      </c>
      <c r="AB8" s="55" t="s">
        <v>67</v>
      </c>
      <c r="AC8" s="55" t="s">
        <v>67</v>
      </c>
      <c r="AD8" s="55"/>
      <c r="AE8" s="55"/>
      <c r="AF8" s="55"/>
      <c r="AG8" s="55" t="s">
        <v>67</v>
      </c>
      <c r="AH8" s="55" t="s">
        <v>67</v>
      </c>
      <c r="AI8" s="54">
        <f>COUNTIF(E8:AH8,"в")</f>
        <v>20</v>
      </c>
      <c r="AJ8" s="44">
        <f>SUM(E8:AH8)</f>
        <v>0</v>
      </c>
      <c r="AK8" s="45">
        <f>COUNTIF(E8:AH8,"=оп")</f>
        <v>0</v>
      </c>
      <c r="AL8" s="46">
        <f>COUNTIF(E8:AH8,"=б")</f>
        <v>0</v>
      </c>
      <c r="AM8" s="44">
        <f>IF(D8="",0,IF(AJ8-AI8*D8&lt;0,0,AJ8-AI8*D8))</f>
        <v>0</v>
      </c>
      <c r="AN8" s="44">
        <f>IF(D8="",0,IF(AI8*D8-AJ8&lt;0,0,AI8*D8-AJ8))</f>
        <v>120</v>
      </c>
      <c r="AO8" s="47">
        <f>COUNTIF(E8:AH8,"=ог")</f>
        <v>0</v>
      </c>
      <c r="AP8" s="48">
        <f>COUNTIF(E8:AH8,"=пр")</f>
        <v>0</v>
      </c>
      <c r="AQ8" s="49">
        <f>COUNTIF(E8:AH8,"=пг")</f>
        <v>0</v>
      </c>
      <c r="AR8" s="50">
        <f>COUNTIF(E8:AH8,"=обс")</f>
        <v>0</v>
      </c>
      <c r="AS8" s="51">
        <f>COUNTIF(E8:AH8,"=у")</f>
        <v>0</v>
      </c>
      <c r="AT8" s="34">
        <f>COUNTIF(E8:AH8,"=к")</f>
        <v>0</v>
      </c>
    </row>
    <row r="9" spans="1:48" x14ac:dyDescent="0.25">
      <c r="G9" s="52"/>
      <c r="T9" s="52"/>
    </row>
  </sheetData>
  <mergeCells count="17">
    <mergeCell ref="AP4:AP5"/>
    <mergeCell ref="AQ4:AQ5"/>
    <mergeCell ref="AR4:AR5"/>
    <mergeCell ref="AS4:AS5"/>
    <mergeCell ref="AT4:AT5"/>
    <mergeCell ref="AO4:AO5"/>
    <mergeCell ref="A1:D3"/>
    <mergeCell ref="A4:A5"/>
    <mergeCell ref="B4:B5"/>
    <mergeCell ref="C4:C5"/>
    <mergeCell ref="D4:D5"/>
    <mergeCell ref="AI4:AI5"/>
    <mergeCell ref="AJ4:AJ5"/>
    <mergeCell ref="AK4:AK5"/>
    <mergeCell ref="AL4:AL5"/>
    <mergeCell ref="AM4:AM5"/>
    <mergeCell ref="AN4:AN5"/>
  </mergeCells>
  <conditionalFormatting sqref="X7 V6:X6 V7 V8:X8 T9 P6:R8 AD8:AF8 AH6:AH8 E6:M8 G9 AD6:AE7">
    <cfRule type="containsText" dxfId="681" priority="568" operator="containsText" text="к">
      <formula>NOT(ISERROR(SEARCH("к",E6)))</formula>
    </cfRule>
    <cfRule type="containsText" dxfId="680" priority="569" operator="containsText" text="у">
      <formula>NOT(ISERROR(SEARCH("у",E6)))</formula>
    </cfRule>
    <cfRule type="containsText" dxfId="679" priority="570" operator="containsText" text="обс">
      <formula>NOT(ISERROR(SEARCH("обс",E6)))</formula>
    </cfRule>
    <cfRule type="containsText" dxfId="678" priority="571" operator="containsText" text="пг">
      <formula>NOT(ISERROR(SEARCH("пг",E6)))</formula>
    </cfRule>
    <cfRule type="containsText" dxfId="677" priority="572" operator="containsText" text="пр">
      <formula>NOT(ISERROR(SEARCH("пр",E6)))</formula>
    </cfRule>
    <cfRule type="containsText" dxfId="676" priority="573" operator="containsText" text="ог">
      <formula>NOT(ISERROR(SEARCH("ог",E6)))</formula>
    </cfRule>
    <cfRule type="containsText" dxfId="675" priority="575" operator="containsText" text="оп">
      <formula>NOT(ISERROR(SEARCH("оп",E6)))</formula>
    </cfRule>
    <cfRule type="containsText" dxfId="674" priority="576" operator="containsText" text="б">
      <formula>NOT(ISERROR(SEARCH("б",E6)))</formula>
    </cfRule>
  </conditionalFormatting>
  <conditionalFormatting sqref="N6:N8">
    <cfRule type="containsText" dxfId="673" priority="559" operator="containsText" text="к">
      <formula>NOT(ISERROR(SEARCH("к",N6)))</formula>
    </cfRule>
    <cfRule type="containsText" dxfId="672" priority="560" operator="containsText" text="у">
      <formula>NOT(ISERROR(SEARCH("у",N6)))</formula>
    </cfRule>
    <cfRule type="containsText" dxfId="671" priority="561" operator="containsText" text="обс">
      <formula>NOT(ISERROR(SEARCH("обс",N6)))</formula>
    </cfRule>
    <cfRule type="containsText" dxfId="670" priority="562" operator="containsText" text="пг">
      <formula>NOT(ISERROR(SEARCH("пг",N6)))</formula>
    </cfRule>
    <cfRule type="containsText" dxfId="669" priority="563" operator="containsText" text="пр">
      <formula>NOT(ISERROR(SEARCH("пр",N6)))</formula>
    </cfRule>
    <cfRule type="containsText" dxfId="668" priority="564" operator="containsText" text="ог">
      <formula>NOT(ISERROR(SEARCH("ог",N6)))</formula>
    </cfRule>
    <cfRule type="containsText" dxfId="667" priority="566" operator="containsText" text="оп">
      <formula>NOT(ISERROR(SEARCH("оп",N6)))</formula>
    </cfRule>
    <cfRule type="containsText" dxfId="666" priority="567" operator="containsText" text="б">
      <formula>NOT(ISERROR(SEARCH("б",N6)))</formula>
    </cfRule>
  </conditionalFormatting>
  <conditionalFormatting sqref="O6:O8">
    <cfRule type="containsText" dxfId="665" priority="550" operator="containsText" text="к">
      <formula>NOT(ISERROR(SEARCH("к",O6)))</formula>
    </cfRule>
    <cfRule type="containsText" dxfId="664" priority="551" operator="containsText" text="у">
      <formula>NOT(ISERROR(SEARCH("у",O6)))</formula>
    </cfRule>
    <cfRule type="containsText" dxfId="663" priority="552" operator="containsText" text="обс">
      <formula>NOT(ISERROR(SEARCH("обс",O6)))</formula>
    </cfRule>
    <cfRule type="containsText" dxfId="662" priority="553" operator="containsText" text="пг">
      <formula>NOT(ISERROR(SEARCH("пг",O6)))</formula>
    </cfRule>
    <cfRule type="containsText" dxfId="661" priority="554" operator="containsText" text="пр">
      <formula>NOT(ISERROR(SEARCH("пр",O6)))</formula>
    </cfRule>
    <cfRule type="containsText" dxfId="660" priority="555" operator="containsText" text="ог">
      <formula>NOT(ISERROR(SEARCH("ог",O6)))</formula>
    </cfRule>
    <cfRule type="containsText" dxfId="659" priority="557" operator="containsText" text="оп">
      <formula>NOT(ISERROR(SEARCH("оп",O6)))</formula>
    </cfRule>
    <cfRule type="containsText" dxfId="658" priority="558" operator="containsText" text="б">
      <formula>NOT(ISERROR(SEARCH("б",O6)))</formula>
    </cfRule>
  </conditionalFormatting>
  <conditionalFormatting sqref="S8">
    <cfRule type="containsText" dxfId="657" priority="496" operator="containsText" text="к">
      <formula>NOT(ISERROR(SEARCH("к",S8)))</formula>
    </cfRule>
    <cfRule type="containsText" dxfId="656" priority="497" operator="containsText" text="у">
      <formula>NOT(ISERROR(SEARCH("у",S8)))</formula>
    </cfRule>
    <cfRule type="containsText" dxfId="655" priority="498" operator="containsText" text="обс">
      <formula>NOT(ISERROR(SEARCH("обс",S8)))</formula>
    </cfRule>
    <cfRule type="containsText" dxfId="654" priority="499" operator="containsText" text="пг">
      <formula>NOT(ISERROR(SEARCH("пг",S8)))</formula>
    </cfRule>
    <cfRule type="containsText" dxfId="653" priority="500" operator="containsText" text="пр">
      <formula>NOT(ISERROR(SEARCH("пр",S8)))</formula>
    </cfRule>
    <cfRule type="containsText" dxfId="652" priority="501" operator="containsText" text="ог">
      <formula>NOT(ISERROR(SEARCH("ог",S8)))</formula>
    </cfRule>
    <cfRule type="containsText" dxfId="651" priority="503" operator="containsText" text="оп">
      <formula>NOT(ISERROR(SEARCH("оп",S8)))</formula>
    </cfRule>
    <cfRule type="containsText" dxfId="650" priority="504" operator="containsText" text="б">
      <formula>NOT(ISERROR(SEARCH("б",S8)))</formula>
    </cfRule>
  </conditionalFormatting>
  <conditionalFormatting sqref="Y6:Y8">
    <cfRule type="containsText" dxfId="649" priority="397" operator="containsText" text="к">
      <formula>NOT(ISERROR(SEARCH("к",Y6)))</formula>
    </cfRule>
    <cfRule type="containsText" dxfId="648" priority="398" operator="containsText" text="у">
      <formula>NOT(ISERROR(SEARCH("у",Y6)))</formula>
    </cfRule>
    <cfRule type="containsText" dxfId="647" priority="399" operator="containsText" text="обс">
      <formula>NOT(ISERROR(SEARCH("обс",Y6)))</formula>
    </cfRule>
    <cfRule type="containsText" dxfId="646" priority="400" operator="containsText" text="пг">
      <formula>NOT(ISERROR(SEARCH("пг",Y6)))</formula>
    </cfRule>
    <cfRule type="containsText" dxfId="645" priority="401" operator="containsText" text="пр">
      <formula>NOT(ISERROR(SEARCH("пр",Y6)))</formula>
    </cfRule>
    <cfRule type="containsText" dxfId="644" priority="402" operator="containsText" text="ог">
      <formula>NOT(ISERROR(SEARCH("ог",Y6)))</formula>
    </cfRule>
    <cfRule type="containsText" dxfId="643" priority="404" operator="containsText" text="оп">
      <formula>NOT(ISERROR(SEARCH("оп",Y6)))</formula>
    </cfRule>
    <cfRule type="containsText" dxfId="642" priority="405" operator="containsText" text="б">
      <formula>NOT(ISERROR(SEARCH("б",Y6)))</formula>
    </cfRule>
  </conditionalFormatting>
  <conditionalFormatting sqref="AG6:AG8">
    <cfRule type="containsText" dxfId="641" priority="64" operator="containsText" text="к">
      <formula>NOT(ISERROR(SEARCH("к",AG6)))</formula>
    </cfRule>
    <cfRule type="containsText" dxfId="640" priority="65" operator="containsText" text="у">
      <formula>NOT(ISERROR(SEARCH("у",AG6)))</formula>
    </cfRule>
    <cfRule type="containsText" dxfId="639" priority="66" operator="containsText" text="обс">
      <formula>NOT(ISERROR(SEARCH("обс",AG6)))</formula>
    </cfRule>
    <cfRule type="containsText" dxfId="638" priority="67" operator="containsText" text="пг">
      <formula>NOT(ISERROR(SEARCH("пг",AG6)))</formula>
    </cfRule>
    <cfRule type="containsText" dxfId="637" priority="68" operator="containsText" text="пр">
      <formula>NOT(ISERROR(SEARCH("пр",AG6)))</formula>
    </cfRule>
    <cfRule type="containsText" dxfId="636" priority="69" operator="containsText" text="ог">
      <formula>NOT(ISERROR(SEARCH("ог",AG6)))</formula>
    </cfRule>
    <cfRule type="containsText" dxfId="635" priority="71" operator="containsText" text="оп">
      <formula>NOT(ISERROR(SEARCH("оп",AG6)))</formula>
    </cfRule>
    <cfRule type="containsText" dxfId="634" priority="72" operator="containsText" text="б">
      <formula>NOT(ISERROR(SEARCH("б",AG6)))</formula>
    </cfRule>
  </conditionalFormatting>
  <conditionalFormatting sqref="S6:S7">
    <cfRule type="containsText" dxfId="633" priority="55" operator="containsText" text="к">
      <formula>NOT(ISERROR(SEARCH("к",S6)))</formula>
    </cfRule>
    <cfRule type="containsText" dxfId="632" priority="56" operator="containsText" text="у">
      <formula>NOT(ISERROR(SEARCH("у",S6)))</formula>
    </cfRule>
    <cfRule type="containsText" dxfId="631" priority="57" operator="containsText" text="обс">
      <formula>NOT(ISERROR(SEARCH("обс",S6)))</formula>
    </cfRule>
    <cfRule type="containsText" dxfId="630" priority="58" operator="containsText" text="пг">
      <formula>NOT(ISERROR(SEARCH("пг",S6)))</formula>
    </cfRule>
    <cfRule type="containsText" dxfId="629" priority="59" operator="containsText" text="пр">
      <formula>NOT(ISERROR(SEARCH("пр",S6)))</formula>
    </cfRule>
    <cfRule type="containsText" dxfId="628" priority="60" operator="containsText" text="ог">
      <formula>NOT(ISERROR(SEARCH("ог",S6)))</formula>
    </cfRule>
    <cfRule type="containsText" dxfId="627" priority="62" operator="containsText" text="оп">
      <formula>NOT(ISERROR(SEARCH("оп",S6)))</formula>
    </cfRule>
    <cfRule type="containsText" dxfId="626" priority="63" operator="containsText" text="б">
      <formula>NOT(ISERROR(SEARCH("б",S6)))</formula>
    </cfRule>
  </conditionalFormatting>
  <conditionalFormatting sqref="T8">
    <cfRule type="containsText" dxfId="625" priority="46" operator="containsText" text="к">
      <formula>NOT(ISERROR(SEARCH("к",T8)))</formula>
    </cfRule>
    <cfRule type="containsText" dxfId="624" priority="47" operator="containsText" text="у">
      <formula>NOT(ISERROR(SEARCH("у",T8)))</formula>
    </cfRule>
    <cfRule type="containsText" dxfId="623" priority="48" operator="containsText" text="обс">
      <formula>NOT(ISERROR(SEARCH("обс",T8)))</formula>
    </cfRule>
    <cfRule type="containsText" dxfId="622" priority="49" operator="containsText" text="пг">
      <formula>NOT(ISERROR(SEARCH("пг",T8)))</formula>
    </cfRule>
    <cfRule type="containsText" dxfId="621" priority="50" operator="containsText" text="пр">
      <formula>NOT(ISERROR(SEARCH("пр",T8)))</formula>
    </cfRule>
    <cfRule type="containsText" dxfId="620" priority="51" operator="containsText" text="ог">
      <formula>NOT(ISERROR(SEARCH("ог",T8)))</formula>
    </cfRule>
    <cfRule type="containsText" dxfId="619" priority="53" operator="containsText" text="оп">
      <formula>NOT(ISERROR(SEARCH("оп",T8)))</formula>
    </cfRule>
    <cfRule type="containsText" dxfId="618" priority="54" operator="containsText" text="б">
      <formula>NOT(ISERROR(SEARCH("б",T8)))</formula>
    </cfRule>
  </conditionalFormatting>
  <conditionalFormatting sqref="T6:T7">
    <cfRule type="containsText" dxfId="617" priority="37" operator="containsText" text="к">
      <formula>NOT(ISERROR(SEARCH("к",T6)))</formula>
    </cfRule>
    <cfRule type="containsText" dxfId="616" priority="38" operator="containsText" text="у">
      <formula>NOT(ISERROR(SEARCH("у",T6)))</formula>
    </cfRule>
    <cfRule type="containsText" dxfId="615" priority="39" operator="containsText" text="обс">
      <formula>NOT(ISERROR(SEARCH("обс",T6)))</formula>
    </cfRule>
    <cfRule type="containsText" dxfId="614" priority="40" operator="containsText" text="пг">
      <formula>NOT(ISERROR(SEARCH("пг",T6)))</formula>
    </cfRule>
    <cfRule type="containsText" dxfId="613" priority="41" operator="containsText" text="пр">
      <formula>NOT(ISERROR(SEARCH("пр",T6)))</formula>
    </cfRule>
    <cfRule type="containsText" dxfId="612" priority="42" operator="containsText" text="ог">
      <formula>NOT(ISERROR(SEARCH("ог",T6)))</formula>
    </cfRule>
    <cfRule type="containsText" dxfId="611" priority="44" operator="containsText" text="оп">
      <formula>NOT(ISERROR(SEARCH("оп",T6)))</formula>
    </cfRule>
    <cfRule type="containsText" dxfId="610" priority="45" operator="containsText" text="б">
      <formula>NOT(ISERROR(SEARCH("б",T6)))</formula>
    </cfRule>
  </conditionalFormatting>
  <conditionalFormatting sqref="U8">
    <cfRule type="containsText" dxfId="609" priority="28" operator="containsText" text="к">
      <formula>NOT(ISERROR(SEARCH("к",U8)))</formula>
    </cfRule>
    <cfRule type="containsText" dxfId="608" priority="29" operator="containsText" text="у">
      <formula>NOT(ISERROR(SEARCH("у",U8)))</formula>
    </cfRule>
    <cfRule type="containsText" dxfId="607" priority="30" operator="containsText" text="обс">
      <formula>NOT(ISERROR(SEARCH("обс",U8)))</formula>
    </cfRule>
    <cfRule type="containsText" dxfId="606" priority="31" operator="containsText" text="пг">
      <formula>NOT(ISERROR(SEARCH("пг",U8)))</formula>
    </cfRule>
    <cfRule type="containsText" dxfId="605" priority="32" operator="containsText" text="пр">
      <formula>NOT(ISERROR(SEARCH("пр",U8)))</formula>
    </cfRule>
    <cfRule type="containsText" dxfId="604" priority="33" operator="containsText" text="ог">
      <formula>NOT(ISERROR(SEARCH("ог",U8)))</formula>
    </cfRule>
    <cfRule type="containsText" dxfId="603" priority="35" operator="containsText" text="оп">
      <formula>NOT(ISERROR(SEARCH("оп",U8)))</formula>
    </cfRule>
    <cfRule type="containsText" dxfId="602" priority="36" operator="containsText" text="б">
      <formula>NOT(ISERROR(SEARCH("б",U8)))</formula>
    </cfRule>
  </conditionalFormatting>
  <conditionalFormatting sqref="U6:U7">
    <cfRule type="containsText" dxfId="601" priority="19" operator="containsText" text="к">
      <formula>NOT(ISERROR(SEARCH("к",U6)))</formula>
    </cfRule>
    <cfRule type="containsText" dxfId="600" priority="20" operator="containsText" text="у">
      <formula>NOT(ISERROR(SEARCH("у",U6)))</formula>
    </cfRule>
    <cfRule type="containsText" dxfId="599" priority="21" operator="containsText" text="обс">
      <formula>NOT(ISERROR(SEARCH("обс",U6)))</formula>
    </cfRule>
    <cfRule type="containsText" dxfId="598" priority="22" operator="containsText" text="пг">
      <formula>NOT(ISERROR(SEARCH("пг",U6)))</formula>
    </cfRule>
    <cfRule type="containsText" dxfId="597" priority="23" operator="containsText" text="пр">
      <formula>NOT(ISERROR(SEARCH("пр",U6)))</formula>
    </cfRule>
    <cfRule type="containsText" dxfId="596" priority="24" operator="containsText" text="ог">
      <formula>NOT(ISERROR(SEARCH("ог",U6)))</formula>
    </cfRule>
    <cfRule type="containsText" dxfId="595" priority="26" operator="containsText" text="оп">
      <formula>NOT(ISERROR(SEARCH("оп",U6)))</formula>
    </cfRule>
    <cfRule type="containsText" dxfId="594" priority="27" operator="containsText" text="б">
      <formula>NOT(ISERROR(SEARCH("б",U6)))</formula>
    </cfRule>
  </conditionalFormatting>
  <conditionalFormatting sqref="Z6:AC8">
    <cfRule type="containsText" dxfId="593" priority="10" operator="containsText" text="к">
      <formula>NOT(ISERROR(SEARCH("к",Z6)))</formula>
    </cfRule>
    <cfRule type="containsText" dxfId="592" priority="11" operator="containsText" text="у">
      <formula>NOT(ISERROR(SEARCH("у",Z6)))</formula>
    </cfRule>
    <cfRule type="containsText" dxfId="591" priority="12" operator="containsText" text="обс">
      <formula>NOT(ISERROR(SEARCH("обс",Z6)))</formula>
    </cfRule>
    <cfRule type="containsText" dxfId="590" priority="13" operator="containsText" text="пг">
      <formula>NOT(ISERROR(SEARCH("пг",Z6)))</formula>
    </cfRule>
    <cfRule type="containsText" dxfId="589" priority="14" operator="containsText" text="пр">
      <formula>NOT(ISERROR(SEARCH("пр",Z6)))</formula>
    </cfRule>
    <cfRule type="containsText" dxfId="588" priority="15" operator="containsText" text="ог">
      <formula>NOT(ISERROR(SEARCH("ог",Z6)))</formula>
    </cfRule>
    <cfRule type="containsText" dxfId="587" priority="17" operator="containsText" text="оп">
      <formula>NOT(ISERROR(SEARCH("оп",Z6)))</formula>
    </cfRule>
    <cfRule type="containsText" dxfId="586" priority="18" operator="containsText" text="б">
      <formula>NOT(ISERROR(SEARCH("б",Z6)))</formula>
    </cfRule>
  </conditionalFormatting>
  <conditionalFormatting sqref="AF6:AF7">
    <cfRule type="containsText" dxfId="585" priority="1" operator="containsText" text="к">
      <formula>NOT(ISERROR(SEARCH("к",AF6)))</formula>
    </cfRule>
    <cfRule type="containsText" dxfId="584" priority="2" operator="containsText" text="у">
      <formula>NOT(ISERROR(SEARCH("у",AF6)))</formula>
    </cfRule>
    <cfRule type="containsText" dxfId="583" priority="3" operator="containsText" text="обс">
      <formula>NOT(ISERROR(SEARCH("обс",AF6)))</formula>
    </cfRule>
    <cfRule type="containsText" dxfId="582" priority="4" operator="containsText" text="пг">
      <formula>NOT(ISERROR(SEARCH("пг",AF6)))</formula>
    </cfRule>
    <cfRule type="containsText" dxfId="581" priority="5" operator="containsText" text="пр">
      <formula>NOT(ISERROR(SEARCH("пр",AF6)))</formula>
    </cfRule>
    <cfRule type="containsText" dxfId="580" priority="6" operator="containsText" text="ог">
      <formula>NOT(ISERROR(SEARCH("ог",AF6)))</formula>
    </cfRule>
    <cfRule type="containsText" dxfId="579" priority="8" operator="containsText" text="оп">
      <formula>NOT(ISERROR(SEARCH("оп",AF6)))</formula>
    </cfRule>
    <cfRule type="containsText" dxfId="578" priority="9" operator="containsText" text="б">
      <formula>NOT(ISERROR(SEARCH("б",AF6)))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4" operator="containsText" id="{A9789321-475C-470D-9324-C8D04B4CABFA}">
            <xm:f>NOT(ISERROR(SEARCH("в",E6)))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X7 V6:X6 V7 V8:X8 T9 P6:R8 AD8:AF8 AH6:AH8 E6:M8 G9 AD6:AE7</xm:sqref>
        </x14:conditionalFormatting>
        <x14:conditionalFormatting xmlns:xm="http://schemas.microsoft.com/office/excel/2006/main">
          <x14:cfRule type="containsText" priority="565" operator="containsText" id="{2F76AA21-1703-4806-A6CE-E7C3FF070704}">
            <xm:f>NOT(ISERROR(SEARCH("в",N6)))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N6:N8</xm:sqref>
        </x14:conditionalFormatting>
        <x14:conditionalFormatting xmlns:xm="http://schemas.microsoft.com/office/excel/2006/main">
          <x14:cfRule type="containsText" priority="556" operator="containsText" id="{3E4A16F4-0778-4D70-85DB-2A6412571327}">
            <xm:f>NOT(ISERROR(SEARCH("в",O6)))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O6:O8</xm:sqref>
        </x14:conditionalFormatting>
        <x14:conditionalFormatting xmlns:xm="http://schemas.microsoft.com/office/excel/2006/main">
          <x14:cfRule type="containsText" priority="502" operator="containsText" id="{53484685-E612-46C8-9F2E-AD322F8FB6B7}">
            <xm:f>NOT(ISERROR(SEARCH("в",S8)))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403" operator="containsText" id="{2358473B-6C99-4D0D-954C-C676225A6A9C}">
            <xm:f>NOT(ISERROR(SEARCH("в",Y6)))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Y6:Y8</xm:sqref>
        </x14:conditionalFormatting>
        <x14:conditionalFormatting xmlns:xm="http://schemas.microsoft.com/office/excel/2006/main">
          <x14:cfRule type="containsText" priority="70" operator="containsText" id="{E905F3ED-5314-4959-A10F-120688F19E24}">
            <xm:f>NOT(ISERROR(SEARCH("в",AG6)))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AG6:AG8</xm:sqref>
        </x14:conditionalFormatting>
        <x14:conditionalFormatting xmlns:xm="http://schemas.microsoft.com/office/excel/2006/main">
          <x14:cfRule type="containsText" priority="61" operator="containsText" id="{40DBAA4D-9A68-477F-8B06-0FFA4989C77D}">
            <xm:f>NOT(ISERROR(SEARCH("в",S6)))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S6:S7</xm:sqref>
        </x14:conditionalFormatting>
        <x14:conditionalFormatting xmlns:xm="http://schemas.microsoft.com/office/excel/2006/main">
          <x14:cfRule type="containsText" priority="52" operator="containsText" id="{473E377D-6442-45D6-8092-B7B30F93C0B1}">
            <xm:f>NOT(ISERROR(SEARCH("в",T8)))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containsText" priority="43" operator="containsText" id="{784F26AA-F897-4722-BD2B-DC5A9344015C}">
            <xm:f>NOT(ISERROR(SEARCH("в",T6)))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T6:T7</xm:sqref>
        </x14:conditionalFormatting>
        <x14:conditionalFormatting xmlns:xm="http://schemas.microsoft.com/office/excel/2006/main">
          <x14:cfRule type="containsText" priority="34" operator="containsText" id="{A22628F1-E7F6-42D8-9FEA-A7C207CC3AEF}">
            <xm:f>NOT(ISERROR(SEARCH("в",U8)))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U8</xm:sqref>
        </x14:conditionalFormatting>
        <x14:conditionalFormatting xmlns:xm="http://schemas.microsoft.com/office/excel/2006/main">
          <x14:cfRule type="containsText" priority="25" operator="containsText" id="{3BFB70EA-EAD3-4D4B-B3EC-EEAF4E1BE381}">
            <xm:f>NOT(ISERROR(SEARCH("в",U6)))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U6:U7</xm:sqref>
        </x14:conditionalFormatting>
        <x14:conditionalFormatting xmlns:xm="http://schemas.microsoft.com/office/excel/2006/main">
          <x14:cfRule type="containsText" priority="16" operator="containsText" id="{3DB6DF4F-E74F-4D87-B2E2-42CB4566C672}">
            <xm:f>NOT(ISERROR(SEARCH("в",Z6)))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Z6:AC8</xm:sqref>
        </x14:conditionalFormatting>
        <x14:conditionalFormatting xmlns:xm="http://schemas.microsoft.com/office/excel/2006/main">
          <x14:cfRule type="containsText" priority="7" operator="containsText" id="{E614D5F1-7828-45AF-9809-37E2C6E1C208}">
            <xm:f>NOT(ISERROR(SEARCH("в",AF6)))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AF6:AF7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"/>
  <sheetViews>
    <sheetView zoomScale="85" zoomScaleNormal="85" workbookViewId="0">
      <selection activeCell="U27" sqref="U27"/>
    </sheetView>
  </sheetViews>
  <sheetFormatPr defaultRowHeight="15" x14ac:dyDescent="0.25"/>
  <cols>
    <col min="1" max="1" width="3.28515625" customWidth="1"/>
    <col min="2" max="2" width="26" customWidth="1"/>
    <col min="3" max="3" width="24" customWidth="1"/>
  </cols>
  <sheetData>
    <row r="1" spans="1:47" x14ac:dyDescent="0.25">
      <c r="A1" s="81">
        <v>44105</v>
      </c>
      <c r="B1" s="82"/>
      <c r="C1" s="82"/>
      <c r="D1" s="83"/>
      <c r="E1" s="3" t="s">
        <v>67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13" t="s">
        <v>22</v>
      </c>
      <c r="R1" s="29" t="str">
        <f>"  - отпуск (обозначение - оп)"</f>
        <v xml:space="preserve">  - отпуск (обозначение - оп)</v>
      </c>
      <c r="S1" s="28"/>
      <c r="T1" s="28"/>
      <c r="U1" s="28"/>
      <c r="V1" s="28"/>
      <c r="W1" s="28"/>
      <c r="X1" s="28"/>
      <c r="Y1" s="28"/>
      <c r="Z1" s="28"/>
      <c r="AA1" s="5" t="s">
        <v>0</v>
      </c>
      <c r="AB1" s="29" t="str">
        <f>"  - больничных (обозначение - буква б)"</f>
        <v xml:space="preserve">  - больничных (обозначение - буква б)</v>
      </c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</row>
    <row r="2" spans="1:47" x14ac:dyDescent="0.25">
      <c r="A2" s="82"/>
      <c r="B2" s="82"/>
      <c r="C2" s="82"/>
      <c r="D2" s="83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16" t="s">
        <v>23</v>
      </c>
      <c r="R2" s="29" t="str">
        <f>"  - отгул (обозначение - ог)"</f>
        <v xml:space="preserve">  - отгул (обозначение - ог)</v>
      </c>
      <c r="S2" s="28"/>
      <c r="T2" s="28"/>
      <c r="U2" s="28"/>
      <c r="V2" s="28"/>
      <c r="W2" s="28"/>
      <c r="X2" s="28"/>
      <c r="Y2" s="28"/>
      <c r="Z2" s="28"/>
      <c r="AA2" s="9" t="s">
        <v>26</v>
      </c>
      <c r="AB2" s="29" t="str">
        <f>"  - учебный отпуск (обозначение - у)"</f>
        <v xml:space="preserve">  - учебный отпуск (обозначение - у)</v>
      </c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</row>
    <row r="3" spans="1:47" x14ac:dyDescent="0.25">
      <c r="A3" s="84"/>
      <c r="B3" s="84"/>
      <c r="C3" s="84"/>
      <c r="D3" s="85"/>
      <c r="E3" s="25" t="s">
        <v>21</v>
      </c>
      <c r="F3" s="29" t="str">
        <f>"  - прогул (обозначение -пг)"</f>
        <v xml:space="preserve">  - прогул (обозначение -пг)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28"/>
      <c r="T3" s="28"/>
      <c r="U3" s="28"/>
      <c r="V3" s="28"/>
      <c r="W3" s="28"/>
      <c r="X3" s="28"/>
      <c r="Y3" s="28"/>
      <c r="Z3" s="28"/>
      <c r="AA3" s="27" t="s">
        <v>24</v>
      </c>
      <c r="AB3" s="29" t="str">
        <f>"  - командировка (обозначение - буква к)"</f>
        <v xml:space="preserve">  - командировка (обозначение - буква к)</v>
      </c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</row>
    <row r="4" spans="1:47" x14ac:dyDescent="0.25">
      <c r="A4" s="86" t="s">
        <v>18</v>
      </c>
      <c r="B4" s="88" t="s">
        <v>45</v>
      </c>
      <c r="C4" s="88" t="s">
        <v>46</v>
      </c>
      <c r="D4" s="90" t="s">
        <v>47</v>
      </c>
      <c r="E4" s="31" t="s">
        <v>52</v>
      </c>
      <c r="F4" s="31" t="s">
        <v>53</v>
      </c>
      <c r="G4" s="30" t="s">
        <v>54</v>
      </c>
      <c r="H4" s="30" t="s">
        <v>48</v>
      </c>
      <c r="I4" s="31" t="s">
        <v>49</v>
      </c>
      <c r="J4" s="31" t="s">
        <v>50</v>
      </c>
      <c r="K4" s="31" t="s">
        <v>51</v>
      </c>
      <c r="L4" s="31" t="s">
        <v>52</v>
      </c>
      <c r="M4" s="31" t="s">
        <v>53</v>
      </c>
      <c r="N4" s="30" t="s">
        <v>54</v>
      </c>
      <c r="O4" s="30" t="s">
        <v>48</v>
      </c>
      <c r="P4" s="31" t="s">
        <v>49</v>
      </c>
      <c r="Q4" s="31" t="s">
        <v>50</v>
      </c>
      <c r="R4" s="31" t="s">
        <v>51</v>
      </c>
      <c r="S4" s="31" t="s">
        <v>52</v>
      </c>
      <c r="T4" s="31" t="s">
        <v>53</v>
      </c>
      <c r="U4" s="30" t="s">
        <v>54</v>
      </c>
      <c r="V4" s="30" t="s">
        <v>48</v>
      </c>
      <c r="W4" s="31" t="s">
        <v>49</v>
      </c>
      <c r="X4" s="31" t="s">
        <v>50</v>
      </c>
      <c r="Y4" s="31" t="s">
        <v>51</v>
      </c>
      <c r="Z4" s="31" t="s">
        <v>52</v>
      </c>
      <c r="AA4" s="31" t="s">
        <v>53</v>
      </c>
      <c r="AB4" s="30" t="s">
        <v>54</v>
      </c>
      <c r="AC4" s="30" t="s">
        <v>48</v>
      </c>
      <c r="AD4" s="31" t="s">
        <v>49</v>
      </c>
      <c r="AE4" s="31" t="s">
        <v>50</v>
      </c>
      <c r="AF4" s="31" t="s">
        <v>51</v>
      </c>
      <c r="AG4" s="31" t="s">
        <v>52</v>
      </c>
      <c r="AH4" s="31" t="s">
        <v>53</v>
      </c>
      <c r="AI4" s="30" t="s">
        <v>54</v>
      </c>
      <c r="AJ4" s="92" t="s">
        <v>55</v>
      </c>
      <c r="AK4" s="92" t="s">
        <v>56</v>
      </c>
      <c r="AL4" s="94" t="s">
        <v>57</v>
      </c>
      <c r="AM4" s="96" t="s">
        <v>58</v>
      </c>
      <c r="AN4" s="92" t="s">
        <v>59</v>
      </c>
      <c r="AO4" s="92" t="s">
        <v>60</v>
      </c>
      <c r="AP4" s="79" t="s">
        <v>61</v>
      </c>
      <c r="AQ4" s="98" t="s">
        <v>62</v>
      </c>
      <c r="AR4" s="100" t="s">
        <v>63</v>
      </c>
      <c r="AS4" s="102" t="s">
        <v>64</v>
      </c>
      <c r="AT4" s="104" t="s">
        <v>65</v>
      </c>
      <c r="AU4" s="106" t="s">
        <v>66</v>
      </c>
    </row>
    <row r="5" spans="1:47" ht="15.75" thickBot="1" x14ac:dyDescent="0.3">
      <c r="A5" s="87"/>
      <c r="B5" s="89"/>
      <c r="C5" s="89"/>
      <c r="D5" s="91"/>
      <c r="E5" s="33">
        <v>1</v>
      </c>
      <c r="F5" s="33">
        <v>2</v>
      </c>
      <c r="G5" s="32">
        <v>3</v>
      </c>
      <c r="H5" s="32">
        <v>4</v>
      </c>
      <c r="I5" s="33">
        <v>5</v>
      </c>
      <c r="J5" s="33">
        <v>6</v>
      </c>
      <c r="K5" s="33">
        <v>7</v>
      </c>
      <c r="L5" s="33">
        <v>8</v>
      </c>
      <c r="M5" s="33">
        <v>9</v>
      </c>
      <c r="N5" s="32">
        <v>10</v>
      </c>
      <c r="O5" s="32">
        <v>11</v>
      </c>
      <c r="P5" s="33">
        <v>12</v>
      </c>
      <c r="Q5" s="33">
        <v>13</v>
      </c>
      <c r="R5" s="33">
        <v>14</v>
      </c>
      <c r="S5" s="33">
        <v>15</v>
      </c>
      <c r="T5" s="33">
        <v>16</v>
      </c>
      <c r="U5" s="32">
        <v>17</v>
      </c>
      <c r="V5" s="32">
        <v>18</v>
      </c>
      <c r="W5" s="33">
        <v>19</v>
      </c>
      <c r="X5" s="33">
        <v>20</v>
      </c>
      <c r="Y5" s="33">
        <v>21</v>
      </c>
      <c r="Z5" s="33">
        <v>22</v>
      </c>
      <c r="AA5" s="33">
        <v>23</v>
      </c>
      <c r="AB5" s="32">
        <v>24</v>
      </c>
      <c r="AC5" s="32">
        <v>25</v>
      </c>
      <c r="AD5" s="33">
        <v>26</v>
      </c>
      <c r="AE5" s="33">
        <v>27</v>
      </c>
      <c r="AF5" s="33">
        <v>28</v>
      </c>
      <c r="AG5" s="33">
        <v>29</v>
      </c>
      <c r="AH5" s="33">
        <v>30</v>
      </c>
      <c r="AI5" s="32">
        <v>31</v>
      </c>
      <c r="AJ5" s="93"/>
      <c r="AK5" s="93"/>
      <c r="AL5" s="95"/>
      <c r="AM5" s="97"/>
      <c r="AN5" s="93"/>
      <c r="AO5" s="93"/>
      <c r="AP5" s="80"/>
      <c r="AQ5" s="99"/>
      <c r="AR5" s="101"/>
      <c r="AS5" s="103"/>
      <c r="AT5" s="105"/>
      <c r="AU5" s="107"/>
    </row>
    <row r="6" spans="1:47" x14ac:dyDescent="0.25">
      <c r="A6" s="59">
        <v>1</v>
      </c>
      <c r="B6" s="57" t="s">
        <v>37</v>
      </c>
      <c r="C6" s="57" t="s">
        <v>70</v>
      </c>
      <c r="D6" s="57">
        <v>8</v>
      </c>
      <c r="E6" s="55" t="s">
        <v>67</v>
      </c>
      <c r="F6" s="55" t="s">
        <v>67</v>
      </c>
      <c r="G6" s="55"/>
      <c r="H6" s="55"/>
      <c r="I6" s="55" t="s">
        <v>67</v>
      </c>
      <c r="J6" s="55" t="s">
        <v>67</v>
      </c>
      <c r="K6" s="55" t="s">
        <v>67</v>
      </c>
      <c r="L6" s="55" t="s">
        <v>67</v>
      </c>
      <c r="M6" s="55" t="s">
        <v>67</v>
      </c>
      <c r="N6" s="55" t="s">
        <v>67</v>
      </c>
      <c r="O6" s="55" t="s">
        <v>67</v>
      </c>
      <c r="P6" s="55" t="s">
        <v>67</v>
      </c>
      <c r="Q6" s="55" t="s">
        <v>67</v>
      </c>
      <c r="R6" s="55" t="s">
        <v>67</v>
      </c>
      <c r="S6" s="55" t="s">
        <v>67</v>
      </c>
      <c r="T6" s="55" t="s">
        <v>67</v>
      </c>
      <c r="U6" s="55"/>
      <c r="V6" s="55" t="s">
        <v>67</v>
      </c>
      <c r="W6" s="55" t="s">
        <v>67</v>
      </c>
      <c r="X6" s="65" t="s">
        <v>67</v>
      </c>
      <c r="Y6" s="65" t="s">
        <v>67</v>
      </c>
      <c r="Z6" s="55" t="s">
        <v>67</v>
      </c>
      <c r="AA6" s="55" t="s">
        <v>67</v>
      </c>
      <c r="AB6" s="55"/>
      <c r="AC6" s="55"/>
      <c r="AD6" s="55" t="s">
        <v>67</v>
      </c>
      <c r="AE6" s="55" t="s">
        <v>67</v>
      </c>
      <c r="AF6" s="55" t="s">
        <v>67</v>
      </c>
      <c r="AG6" s="55" t="s">
        <v>67</v>
      </c>
      <c r="AH6" s="55" t="s">
        <v>67</v>
      </c>
      <c r="AI6" s="55"/>
      <c r="AJ6" s="53">
        <f>COUNTIF(E6:AI6,"в")</f>
        <v>25</v>
      </c>
      <c r="AK6" s="35">
        <f>SUM(E6:AI6)</f>
        <v>0</v>
      </c>
      <c r="AL6" s="36">
        <f>COUNTIF(E6:AI6,"=оп")</f>
        <v>0</v>
      </c>
      <c r="AM6" s="37">
        <f>COUNTIF(E6:AI6,"=б")</f>
        <v>0</v>
      </c>
      <c r="AN6" s="35">
        <f>IF(D6="",0,IF(AK6-AJ6*D6&lt;0,0,AK6-AJ6*D6))</f>
        <v>0</v>
      </c>
      <c r="AO6" s="35">
        <f>IF(D6="",0,IF(AJ6*D6-AK6&lt;0,0,AJ6*D6-AK6))</f>
        <v>200</v>
      </c>
      <c r="AP6" s="38">
        <f>COUNTIF(E6:AI6,"=ог")</f>
        <v>0</v>
      </c>
      <c r="AQ6" s="39">
        <f>COUNTIF(E6:AI6,"=пр")</f>
        <v>0</v>
      </c>
      <c r="AR6" s="40">
        <f>COUNTIF(E6:AI6,"=пг")</f>
        <v>0</v>
      </c>
      <c r="AS6" s="41">
        <f>COUNTIF(E6:AI6,"=обс")</f>
        <v>0</v>
      </c>
      <c r="AT6" s="42">
        <f>COUNTIF(E6:AI6,"=у")</f>
        <v>0</v>
      </c>
      <c r="AU6" s="43">
        <f>COUNTIF(E6:AI6,"=к")</f>
        <v>0</v>
      </c>
    </row>
    <row r="7" spans="1:47" x14ac:dyDescent="0.25">
      <c r="A7" s="60">
        <v>2</v>
      </c>
      <c r="B7" s="58" t="s">
        <v>39</v>
      </c>
      <c r="C7" s="58" t="s">
        <v>40</v>
      </c>
      <c r="D7" s="58">
        <v>8</v>
      </c>
      <c r="E7" s="55" t="s">
        <v>67</v>
      </c>
      <c r="F7" s="55" t="s">
        <v>67</v>
      </c>
      <c r="G7" s="55"/>
      <c r="H7" s="55"/>
      <c r="I7" s="55" t="s">
        <v>22</v>
      </c>
      <c r="J7" s="55" t="s">
        <v>22</v>
      </c>
      <c r="K7" s="55" t="s">
        <v>22</v>
      </c>
      <c r="L7" s="55" t="s">
        <v>22</v>
      </c>
      <c r="M7" s="55" t="s">
        <v>22</v>
      </c>
      <c r="N7" s="55"/>
      <c r="O7" s="55"/>
      <c r="P7" s="55" t="s">
        <v>22</v>
      </c>
      <c r="Q7" s="55" t="s">
        <v>67</v>
      </c>
      <c r="R7" s="55" t="s">
        <v>67</v>
      </c>
      <c r="S7" s="55" t="s">
        <v>67</v>
      </c>
      <c r="T7" s="55" t="s">
        <v>67</v>
      </c>
      <c r="U7" s="56"/>
      <c r="V7" s="55"/>
      <c r="W7" s="55" t="s">
        <v>67</v>
      </c>
      <c r="X7" s="55" t="s">
        <v>67</v>
      </c>
      <c r="Y7" s="55" t="s">
        <v>67</v>
      </c>
      <c r="Z7" s="55" t="s">
        <v>67</v>
      </c>
      <c r="AA7" s="55" t="s">
        <v>67</v>
      </c>
      <c r="AB7" s="55"/>
      <c r="AC7" s="55"/>
      <c r="AD7" s="55" t="s">
        <v>67</v>
      </c>
      <c r="AE7" s="55" t="s">
        <v>67</v>
      </c>
      <c r="AF7" s="55" t="s">
        <v>67</v>
      </c>
      <c r="AG7" s="55" t="s">
        <v>67</v>
      </c>
      <c r="AH7" s="55" t="s">
        <v>67</v>
      </c>
      <c r="AI7" s="55"/>
      <c r="AJ7" s="54">
        <f>COUNTIF(E7:AI7,"в")</f>
        <v>16</v>
      </c>
      <c r="AK7" s="44">
        <f>SUM(E7:AI7)</f>
        <v>0</v>
      </c>
      <c r="AL7" s="45">
        <f>COUNTIF(E7:AI7,"=оп")</f>
        <v>6</v>
      </c>
      <c r="AM7" s="46">
        <f>COUNTIF(E7:AI7,"=б")</f>
        <v>0</v>
      </c>
      <c r="AN7" s="44">
        <f>IF(D7="",0,IF(AK7-AJ7*D7&lt;0,0,AK7-AJ7*D7))</f>
        <v>0</v>
      </c>
      <c r="AO7" s="44">
        <f>IF(D7="",0,IF(AJ7*D7-AK7&lt;0,0,AJ7*D7-AK7))</f>
        <v>128</v>
      </c>
      <c r="AP7" s="47">
        <f>COUNTIF(E7:AI7,"=ог")</f>
        <v>0</v>
      </c>
      <c r="AQ7" s="48">
        <f>COUNTIF(E7:AI7,"=пр")</f>
        <v>0</v>
      </c>
      <c r="AR7" s="49">
        <f>COUNTIF(E7:AI7,"=пг")</f>
        <v>0</v>
      </c>
      <c r="AS7" s="50">
        <f>COUNTIF(E7:AI7,"=обс")</f>
        <v>0</v>
      </c>
      <c r="AT7" s="51">
        <f>COUNTIF(E7:AI7,"=у")</f>
        <v>0</v>
      </c>
      <c r="AU7" s="34">
        <f>COUNTIF(E7:AI7,"=к")</f>
        <v>0</v>
      </c>
    </row>
    <row r="8" spans="1:47" ht="15.75" thickBot="1" x14ac:dyDescent="0.3">
      <c r="A8" s="62">
        <v>3</v>
      </c>
      <c r="B8" s="63" t="s">
        <v>68</v>
      </c>
      <c r="C8" s="64" t="s">
        <v>71</v>
      </c>
      <c r="D8" s="63">
        <v>6</v>
      </c>
      <c r="E8" s="55" t="s">
        <v>67</v>
      </c>
      <c r="F8" s="55" t="s">
        <v>67</v>
      </c>
      <c r="G8" s="55"/>
      <c r="H8" s="55"/>
      <c r="I8" s="55" t="s">
        <v>67</v>
      </c>
      <c r="J8" s="55" t="s">
        <v>67</v>
      </c>
      <c r="K8" s="55" t="s">
        <v>67</v>
      </c>
      <c r="L8" s="55" t="s">
        <v>67</v>
      </c>
      <c r="M8" s="55" t="s">
        <v>67</v>
      </c>
      <c r="N8" s="55"/>
      <c r="O8" s="55"/>
      <c r="P8" s="55" t="s">
        <v>67</v>
      </c>
      <c r="Q8" s="55"/>
      <c r="R8" s="55" t="s">
        <v>67</v>
      </c>
      <c r="S8" s="55" t="s">
        <v>67</v>
      </c>
      <c r="T8" s="55" t="s">
        <v>72</v>
      </c>
      <c r="U8" s="55"/>
      <c r="V8" s="55"/>
      <c r="W8" s="55"/>
      <c r="X8" s="55" t="s">
        <v>67</v>
      </c>
      <c r="Y8" s="55" t="s">
        <v>67</v>
      </c>
      <c r="Z8" s="55" t="s">
        <v>0</v>
      </c>
      <c r="AA8" s="55" t="s">
        <v>67</v>
      </c>
      <c r="AB8" s="55"/>
      <c r="AC8" s="55"/>
      <c r="AD8" s="55" t="s">
        <v>67</v>
      </c>
      <c r="AE8" s="55" t="s">
        <v>67</v>
      </c>
      <c r="AF8" s="55" t="s">
        <v>67</v>
      </c>
      <c r="AG8" s="55" t="s">
        <v>67</v>
      </c>
      <c r="AH8" s="55" t="s">
        <v>67</v>
      </c>
      <c r="AI8" s="55"/>
      <c r="AJ8" s="54">
        <f>COUNTIF(E8:AI8,"в")</f>
        <v>18</v>
      </c>
      <c r="AK8" s="44">
        <f>SUM(E8:AI8)</f>
        <v>0</v>
      </c>
      <c r="AL8" s="45">
        <f>COUNTIF(E8:AI8,"=оп")</f>
        <v>0</v>
      </c>
      <c r="AM8" s="46">
        <f>COUNTIF(E8:AI8,"=б")</f>
        <v>1</v>
      </c>
      <c r="AN8" s="44">
        <f>IF(D8="",0,IF(AK8-AJ8*D8&lt;0,0,AK8-AJ8*D8))</f>
        <v>0</v>
      </c>
      <c r="AO8" s="44">
        <f>IF(D8="",0,IF(AJ8*D8-AK8&lt;0,0,AJ8*D8-AK8))</f>
        <v>108</v>
      </c>
      <c r="AP8" s="47">
        <f>COUNTIF(E8:AI8,"=ог")</f>
        <v>0</v>
      </c>
      <c r="AQ8" s="48">
        <f>COUNTIF(E8:AI8,"=пр")</f>
        <v>0</v>
      </c>
      <c r="AR8" s="49">
        <f>COUNTIF(E8:AI8,"=пг")</f>
        <v>0</v>
      </c>
      <c r="AS8" s="50">
        <f>COUNTIF(E8:AI8,"=обс")</f>
        <v>0</v>
      </c>
      <c r="AT8" s="51">
        <f>COUNTIF(E8:AI8,"=у")</f>
        <v>0</v>
      </c>
      <c r="AU8" s="34">
        <f>COUNTIF(E8:AI8,"=к")</f>
        <v>0</v>
      </c>
    </row>
    <row r="9" spans="1:47" x14ac:dyDescent="0.25">
      <c r="G9" s="52"/>
      <c r="T9" s="52"/>
    </row>
  </sheetData>
  <mergeCells count="17">
    <mergeCell ref="AQ4:AQ5"/>
    <mergeCell ref="AR4:AR5"/>
    <mergeCell ref="AS4:AS5"/>
    <mergeCell ref="AT4:AT5"/>
    <mergeCell ref="AU4:AU5"/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</mergeCells>
  <conditionalFormatting sqref="V7 T7 T8:V8 T9 N6:P8 AB8:AD8 G9 AB6:AC7 AF6:AI8 E6:K8 T6:V6">
    <cfRule type="containsText" dxfId="564" priority="208" operator="containsText" text="к">
      <formula>NOT(ISERROR(SEARCH("к",E6)))</formula>
    </cfRule>
    <cfRule type="containsText" dxfId="563" priority="209" operator="containsText" text="у">
      <formula>NOT(ISERROR(SEARCH("у",E6)))</formula>
    </cfRule>
    <cfRule type="containsText" dxfId="562" priority="210" operator="containsText" text="обс">
      <formula>NOT(ISERROR(SEARCH("обс",E6)))</formula>
    </cfRule>
    <cfRule type="containsText" dxfId="561" priority="211" operator="containsText" text="пг">
      <formula>NOT(ISERROR(SEARCH("пг",E6)))</formula>
    </cfRule>
    <cfRule type="containsText" dxfId="560" priority="212" operator="containsText" text="пр">
      <formula>NOT(ISERROR(SEARCH("пр",E6)))</formula>
    </cfRule>
    <cfRule type="containsText" dxfId="559" priority="213" operator="containsText" text="ог">
      <formula>NOT(ISERROR(SEARCH("ог",E6)))</formula>
    </cfRule>
    <cfRule type="containsText" dxfId="558" priority="215" operator="containsText" text="оп">
      <formula>NOT(ISERROR(SEARCH("оп",E6)))</formula>
    </cfRule>
    <cfRule type="containsText" dxfId="557" priority="216" operator="containsText" text="б">
      <formula>NOT(ISERROR(SEARCH("б",E6)))</formula>
    </cfRule>
  </conditionalFormatting>
  <conditionalFormatting sqref="L6 L8">
    <cfRule type="containsText" dxfId="556" priority="199" operator="containsText" text="к">
      <formula>NOT(ISERROR(SEARCH("к",L6)))</formula>
    </cfRule>
    <cfRule type="containsText" dxfId="555" priority="200" operator="containsText" text="у">
      <formula>NOT(ISERROR(SEARCH("у",L6)))</formula>
    </cfRule>
    <cfRule type="containsText" dxfId="554" priority="201" operator="containsText" text="обс">
      <formula>NOT(ISERROR(SEARCH("обс",L6)))</formula>
    </cfRule>
    <cfRule type="containsText" dxfId="553" priority="202" operator="containsText" text="пг">
      <formula>NOT(ISERROR(SEARCH("пг",L6)))</formula>
    </cfRule>
    <cfRule type="containsText" dxfId="552" priority="203" operator="containsText" text="пр">
      <formula>NOT(ISERROR(SEARCH("пр",L6)))</formula>
    </cfRule>
    <cfRule type="containsText" dxfId="551" priority="204" operator="containsText" text="ог">
      <formula>NOT(ISERROR(SEARCH("ог",L6)))</formula>
    </cfRule>
    <cfRule type="containsText" dxfId="550" priority="206" operator="containsText" text="оп">
      <formula>NOT(ISERROR(SEARCH("оп",L6)))</formula>
    </cfRule>
    <cfRule type="containsText" dxfId="549" priority="207" operator="containsText" text="б">
      <formula>NOT(ISERROR(SEARCH("б",L6)))</formula>
    </cfRule>
  </conditionalFormatting>
  <conditionalFormatting sqref="M6:M8">
    <cfRule type="containsText" dxfId="548" priority="190" operator="containsText" text="к">
      <formula>NOT(ISERROR(SEARCH("к",M6)))</formula>
    </cfRule>
    <cfRule type="containsText" dxfId="547" priority="191" operator="containsText" text="у">
      <formula>NOT(ISERROR(SEARCH("у",M6)))</formula>
    </cfRule>
    <cfRule type="containsText" dxfId="546" priority="192" operator="containsText" text="обс">
      <formula>NOT(ISERROR(SEARCH("обс",M6)))</formula>
    </cfRule>
    <cfRule type="containsText" dxfId="545" priority="193" operator="containsText" text="пг">
      <formula>NOT(ISERROR(SEARCH("пг",M6)))</formula>
    </cfRule>
    <cfRule type="containsText" dxfId="544" priority="194" operator="containsText" text="пр">
      <formula>NOT(ISERROR(SEARCH("пр",M6)))</formula>
    </cfRule>
    <cfRule type="containsText" dxfId="543" priority="195" operator="containsText" text="ог">
      <formula>NOT(ISERROR(SEARCH("ог",M6)))</formula>
    </cfRule>
    <cfRule type="containsText" dxfId="542" priority="197" operator="containsText" text="оп">
      <formula>NOT(ISERROR(SEARCH("оп",M6)))</formula>
    </cfRule>
    <cfRule type="containsText" dxfId="541" priority="198" operator="containsText" text="б">
      <formula>NOT(ISERROR(SEARCH("б",M6)))</formula>
    </cfRule>
  </conditionalFormatting>
  <conditionalFormatting sqref="Q8">
    <cfRule type="containsText" dxfId="540" priority="181" operator="containsText" text="к">
      <formula>NOT(ISERROR(SEARCH("к",Q8)))</formula>
    </cfRule>
    <cfRule type="containsText" dxfId="539" priority="182" operator="containsText" text="у">
      <formula>NOT(ISERROR(SEARCH("у",Q8)))</formula>
    </cfRule>
    <cfRule type="containsText" dxfId="538" priority="183" operator="containsText" text="обс">
      <formula>NOT(ISERROR(SEARCH("обс",Q8)))</formula>
    </cfRule>
    <cfRule type="containsText" dxfId="537" priority="184" operator="containsText" text="пг">
      <formula>NOT(ISERROR(SEARCH("пг",Q8)))</formula>
    </cfRule>
    <cfRule type="containsText" dxfId="536" priority="185" operator="containsText" text="пр">
      <formula>NOT(ISERROR(SEARCH("пр",Q8)))</formula>
    </cfRule>
    <cfRule type="containsText" dxfId="535" priority="186" operator="containsText" text="ог">
      <formula>NOT(ISERROR(SEARCH("ог",Q8)))</formula>
    </cfRule>
    <cfRule type="containsText" dxfId="534" priority="188" operator="containsText" text="оп">
      <formula>NOT(ISERROR(SEARCH("оп",Q8)))</formula>
    </cfRule>
    <cfRule type="containsText" dxfId="533" priority="189" operator="containsText" text="б">
      <formula>NOT(ISERROR(SEARCH("б",Q8)))</formula>
    </cfRule>
  </conditionalFormatting>
  <conditionalFormatting sqref="W8">
    <cfRule type="containsText" dxfId="532" priority="172" operator="containsText" text="к">
      <formula>NOT(ISERROR(SEARCH("к",W8)))</formula>
    </cfRule>
    <cfRule type="containsText" dxfId="531" priority="173" operator="containsText" text="у">
      <formula>NOT(ISERROR(SEARCH("у",W8)))</formula>
    </cfRule>
    <cfRule type="containsText" dxfId="530" priority="174" operator="containsText" text="обс">
      <formula>NOT(ISERROR(SEARCH("обс",W8)))</formula>
    </cfRule>
    <cfRule type="containsText" dxfId="529" priority="175" operator="containsText" text="пг">
      <formula>NOT(ISERROR(SEARCH("пг",W8)))</formula>
    </cfRule>
    <cfRule type="containsText" dxfId="528" priority="176" operator="containsText" text="пр">
      <formula>NOT(ISERROR(SEARCH("пр",W8)))</formula>
    </cfRule>
    <cfRule type="containsText" dxfId="527" priority="177" operator="containsText" text="ог">
      <formula>NOT(ISERROR(SEARCH("ог",W8)))</formula>
    </cfRule>
    <cfRule type="containsText" dxfId="526" priority="179" operator="containsText" text="оп">
      <formula>NOT(ISERROR(SEARCH("оп",W8)))</formula>
    </cfRule>
    <cfRule type="containsText" dxfId="525" priority="180" operator="containsText" text="б">
      <formula>NOT(ISERROR(SEARCH("б",W8)))</formula>
    </cfRule>
  </conditionalFormatting>
  <conditionalFormatting sqref="AE6 AE8">
    <cfRule type="containsText" dxfId="524" priority="163" operator="containsText" text="к">
      <formula>NOT(ISERROR(SEARCH("к",AE6)))</formula>
    </cfRule>
    <cfRule type="containsText" dxfId="523" priority="164" operator="containsText" text="у">
      <formula>NOT(ISERROR(SEARCH("у",AE6)))</formula>
    </cfRule>
    <cfRule type="containsText" dxfId="522" priority="165" operator="containsText" text="обс">
      <formula>NOT(ISERROR(SEARCH("обс",AE6)))</formula>
    </cfRule>
    <cfRule type="containsText" dxfId="521" priority="166" operator="containsText" text="пг">
      <formula>NOT(ISERROR(SEARCH("пг",AE6)))</formula>
    </cfRule>
    <cfRule type="containsText" dxfId="520" priority="167" operator="containsText" text="пр">
      <formula>NOT(ISERROR(SEARCH("пр",AE6)))</formula>
    </cfRule>
    <cfRule type="containsText" dxfId="519" priority="168" operator="containsText" text="ог">
      <formula>NOT(ISERROR(SEARCH("ог",AE6)))</formula>
    </cfRule>
    <cfRule type="containsText" dxfId="518" priority="170" operator="containsText" text="оп">
      <formula>NOT(ISERROR(SEARCH("оп",AE6)))</formula>
    </cfRule>
    <cfRule type="containsText" dxfId="517" priority="171" operator="containsText" text="б">
      <formula>NOT(ISERROR(SEARCH("б",AE6)))</formula>
    </cfRule>
  </conditionalFormatting>
  <conditionalFormatting sqref="Q6:Q7">
    <cfRule type="containsText" dxfId="516" priority="154" operator="containsText" text="к">
      <formula>NOT(ISERROR(SEARCH("к",Q6)))</formula>
    </cfRule>
    <cfRule type="containsText" dxfId="515" priority="155" operator="containsText" text="у">
      <formula>NOT(ISERROR(SEARCH("у",Q6)))</formula>
    </cfRule>
    <cfRule type="containsText" dxfId="514" priority="156" operator="containsText" text="обс">
      <formula>NOT(ISERROR(SEARCH("обс",Q6)))</formula>
    </cfRule>
    <cfRule type="containsText" dxfId="513" priority="157" operator="containsText" text="пг">
      <formula>NOT(ISERROR(SEARCH("пг",Q6)))</formula>
    </cfRule>
    <cfRule type="containsText" dxfId="512" priority="158" operator="containsText" text="пр">
      <formula>NOT(ISERROR(SEARCH("пр",Q6)))</formula>
    </cfRule>
    <cfRule type="containsText" dxfId="511" priority="159" operator="containsText" text="ог">
      <formula>NOT(ISERROR(SEARCH("ог",Q6)))</formula>
    </cfRule>
    <cfRule type="containsText" dxfId="510" priority="161" operator="containsText" text="оп">
      <formula>NOT(ISERROR(SEARCH("оп",Q6)))</formula>
    </cfRule>
    <cfRule type="containsText" dxfId="509" priority="162" operator="containsText" text="б">
      <formula>NOT(ISERROR(SEARCH("б",Q6)))</formula>
    </cfRule>
  </conditionalFormatting>
  <conditionalFormatting sqref="R8">
    <cfRule type="containsText" dxfId="508" priority="145" operator="containsText" text="к">
      <formula>NOT(ISERROR(SEARCH("к",R8)))</formula>
    </cfRule>
    <cfRule type="containsText" dxfId="507" priority="146" operator="containsText" text="у">
      <formula>NOT(ISERROR(SEARCH("у",R8)))</formula>
    </cfRule>
    <cfRule type="containsText" dxfId="506" priority="147" operator="containsText" text="обс">
      <formula>NOT(ISERROR(SEARCH("обс",R8)))</formula>
    </cfRule>
    <cfRule type="containsText" dxfId="505" priority="148" operator="containsText" text="пг">
      <formula>NOT(ISERROR(SEARCH("пг",R8)))</formula>
    </cfRule>
    <cfRule type="containsText" dxfId="504" priority="149" operator="containsText" text="пр">
      <formula>NOT(ISERROR(SEARCH("пр",R8)))</formula>
    </cfRule>
    <cfRule type="containsText" dxfId="503" priority="150" operator="containsText" text="ог">
      <formula>NOT(ISERROR(SEARCH("ог",R8)))</formula>
    </cfRule>
    <cfRule type="containsText" dxfId="502" priority="152" operator="containsText" text="оп">
      <formula>NOT(ISERROR(SEARCH("оп",R8)))</formula>
    </cfRule>
    <cfRule type="containsText" dxfId="501" priority="153" operator="containsText" text="б">
      <formula>NOT(ISERROR(SEARCH("б",R8)))</formula>
    </cfRule>
  </conditionalFormatting>
  <conditionalFormatting sqref="R6:R7">
    <cfRule type="containsText" dxfId="500" priority="136" operator="containsText" text="к">
      <formula>NOT(ISERROR(SEARCH("к",R6)))</formula>
    </cfRule>
    <cfRule type="containsText" dxfId="499" priority="137" operator="containsText" text="у">
      <formula>NOT(ISERROR(SEARCH("у",R6)))</formula>
    </cfRule>
    <cfRule type="containsText" dxfId="498" priority="138" operator="containsText" text="обс">
      <formula>NOT(ISERROR(SEARCH("обс",R6)))</formula>
    </cfRule>
    <cfRule type="containsText" dxfId="497" priority="139" operator="containsText" text="пг">
      <formula>NOT(ISERROR(SEARCH("пг",R6)))</formula>
    </cfRule>
    <cfRule type="containsText" dxfId="496" priority="140" operator="containsText" text="пр">
      <formula>NOT(ISERROR(SEARCH("пр",R6)))</formula>
    </cfRule>
    <cfRule type="containsText" dxfId="495" priority="141" operator="containsText" text="ог">
      <formula>NOT(ISERROR(SEARCH("ог",R6)))</formula>
    </cfRule>
    <cfRule type="containsText" dxfId="494" priority="143" operator="containsText" text="оп">
      <formula>NOT(ISERROR(SEARCH("оп",R6)))</formula>
    </cfRule>
    <cfRule type="containsText" dxfId="493" priority="144" operator="containsText" text="б">
      <formula>NOT(ISERROR(SEARCH("б",R6)))</formula>
    </cfRule>
  </conditionalFormatting>
  <conditionalFormatting sqref="S8">
    <cfRule type="containsText" dxfId="492" priority="127" operator="containsText" text="к">
      <formula>NOT(ISERROR(SEARCH("к",S8)))</formula>
    </cfRule>
    <cfRule type="containsText" dxfId="491" priority="128" operator="containsText" text="у">
      <formula>NOT(ISERROR(SEARCH("у",S8)))</formula>
    </cfRule>
    <cfRule type="containsText" dxfId="490" priority="129" operator="containsText" text="обс">
      <formula>NOT(ISERROR(SEARCH("обс",S8)))</formula>
    </cfRule>
    <cfRule type="containsText" dxfId="489" priority="130" operator="containsText" text="пг">
      <formula>NOT(ISERROR(SEARCH("пг",S8)))</formula>
    </cfRule>
    <cfRule type="containsText" dxfId="488" priority="131" operator="containsText" text="пр">
      <formula>NOT(ISERROR(SEARCH("пр",S8)))</formula>
    </cfRule>
    <cfRule type="containsText" dxfId="487" priority="132" operator="containsText" text="ог">
      <formula>NOT(ISERROR(SEARCH("ог",S8)))</formula>
    </cfRule>
    <cfRule type="containsText" dxfId="486" priority="134" operator="containsText" text="оп">
      <formula>NOT(ISERROR(SEARCH("оп",S8)))</formula>
    </cfRule>
    <cfRule type="containsText" dxfId="485" priority="135" operator="containsText" text="б">
      <formula>NOT(ISERROR(SEARCH("б",S8)))</formula>
    </cfRule>
  </conditionalFormatting>
  <conditionalFormatting sqref="S6:S7">
    <cfRule type="containsText" dxfId="484" priority="118" operator="containsText" text="к">
      <formula>NOT(ISERROR(SEARCH("к",S6)))</formula>
    </cfRule>
    <cfRule type="containsText" dxfId="483" priority="119" operator="containsText" text="у">
      <formula>NOT(ISERROR(SEARCH("у",S6)))</formula>
    </cfRule>
    <cfRule type="containsText" dxfId="482" priority="120" operator="containsText" text="обс">
      <formula>NOT(ISERROR(SEARCH("обс",S6)))</formula>
    </cfRule>
    <cfRule type="containsText" dxfId="481" priority="121" operator="containsText" text="пг">
      <formula>NOT(ISERROR(SEARCH("пг",S6)))</formula>
    </cfRule>
    <cfRule type="containsText" dxfId="480" priority="122" operator="containsText" text="пр">
      <formula>NOT(ISERROR(SEARCH("пр",S6)))</formula>
    </cfRule>
    <cfRule type="containsText" dxfId="479" priority="123" operator="containsText" text="ог">
      <formula>NOT(ISERROR(SEARCH("ог",S6)))</formula>
    </cfRule>
    <cfRule type="containsText" dxfId="478" priority="125" operator="containsText" text="оп">
      <formula>NOT(ISERROR(SEARCH("оп",S6)))</formula>
    </cfRule>
    <cfRule type="containsText" dxfId="477" priority="126" operator="containsText" text="б">
      <formula>NOT(ISERROR(SEARCH("б",S6)))</formula>
    </cfRule>
  </conditionalFormatting>
  <conditionalFormatting sqref="Z6:AA8">
    <cfRule type="containsText" dxfId="476" priority="109" operator="containsText" text="к">
      <formula>NOT(ISERROR(SEARCH("к",Z6)))</formula>
    </cfRule>
    <cfRule type="containsText" dxfId="475" priority="110" operator="containsText" text="у">
      <formula>NOT(ISERROR(SEARCH("у",Z6)))</formula>
    </cfRule>
    <cfRule type="containsText" dxfId="474" priority="111" operator="containsText" text="обс">
      <formula>NOT(ISERROR(SEARCH("обс",Z6)))</formula>
    </cfRule>
    <cfRule type="containsText" dxfId="473" priority="112" operator="containsText" text="пг">
      <formula>NOT(ISERROR(SEARCH("пг",Z6)))</formula>
    </cfRule>
    <cfRule type="containsText" dxfId="472" priority="113" operator="containsText" text="пр">
      <formula>NOT(ISERROR(SEARCH("пр",Z6)))</formula>
    </cfRule>
    <cfRule type="containsText" dxfId="471" priority="114" operator="containsText" text="ог">
      <formula>NOT(ISERROR(SEARCH("ог",Z6)))</formula>
    </cfRule>
    <cfRule type="containsText" dxfId="470" priority="116" operator="containsText" text="оп">
      <formula>NOT(ISERROR(SEARCH("оп",Z6)))</formula>
    </cfRule>
    <cfRule type="containsText" dxfId="469" priority="117" operator="containsText" text="б">
      <formula>NOT(ISERROR(SEARCH("б",Z6)))</formula>
    </cfRule>
  </conditionalFormatting>
  <conditionalFormatting sqref="AD6:AD7">
    <cfRule type="containsText" dxfId="468" priority="100" operator="containsText" text="к">
      <formula>NOT(ISERROR(SEARCH("к",AD6)))</formula>
    </cfRule>
    <cfRule type="containsText" dxfId="467" priority="101" operator="containsText" text="у">
      <formula>NOT(ISERROR(SEARCH("у",AD6)))</formula>
    </cfRule>
    <cfRule type="containsText" dxfId="466" priority="102" operator="containsText" text="обс">
      <formula>NOT(ISERROR(SEARCH("обс",AD6)))</formula>
    </cfRule>
    <cfRule type="containsText" dxfId="465" priority="103" operator="containsText" text="пг">
      <formula>NOT(ISERROR(SEARCH("пг",AD6)))</formula>
    </cfRule>
    <cfRule type="containsText" dxfId="464" priority="104" operator="containsText" text="пр">
      <formula>NOT(ISERROR(SEARCH("пр",AD6)))</formula>
    </cfRule>
    <cfRule type="containsText" dxfId="463" priority="105" operator="containsText" text="ог">
      <formula>NOT(ISERROR(SEARCH("ог",AD6)))</formula>
    </cfRule>
    <cfRule type="containsText" dxfId="462" priority="107" operator="containsText" text="оп">
      <formula>NOT(ISERROR(SEARCH("оп",AD6)))</formula>
    </cfRule>
    <cfRule type="containsText" dxfId="461" priority="108" operator="containsText" text="б">
      <formula>NOT(ISERROR(SEARCH("б",AD6)))</formula>
    </cfRule>
  </conditionalFormatting>
  <conditionalFormatting sqref="L7">
    <cfRule type="containsText" dxfId="460" priority="82" operator="containsText" text="к">
      <formula>NOT(ISERROR(SEARCH("к",L7)))</formula>
    </cfRule>
    <cfRule type="containsText" dxfId="459" priority="83" operator="containsText" text="у">
      <formula>NOT(ISERROR(SEARCH("у",L7)))</formula>
    </cfRule>
    <cfRule type="containsText" dxfId="458" priority="84" operator="containsText" text="обс">
      <formula>NOT(ISERROR(SEARCH("обс",L7)))</formula>
    </cfRule>
    <cfRule type="containsText" dxfId="457" priority="85" operator="containsText" text="пг">
      <formula>NOT(ISERROR(SEARCH("пг",L7)))</formula>
    </cfRule>
    <cfRule type="containsText" dxfId="456" priority="86" operator="containsText" text="пр">
      <formula>NOT(ISERROR(SEARCH("пр",L7)))</formula>
    </cfRule>
    <cfRule type="containsText" dxfId="455" priority="87" operator="containsText" text="ог">
      <formula>NOT(ISERROR(SEARCH("ог",L7)))</formula>
    </cfRule>
    <cfRule type="containsText" dxfId="454" priority="89" operator="containsText" text="оп">
      <formula>NOT(ISERROR(SEARCH("оп",L7)))</formula>
    </cfRule>
    <cfRule type="containsText" dxfId="453" priority="90" operator="containsText" text="б">
      <formula>NOT(ISERROR(SEARCH("б",L7)))</formula>
    </cfRule>
  </conditionalFormatting>
  <conditionalFormatting sqref="W6">
    <cfRule type="containsText" dxfId="452" priority="73" operator="containsText" text="к">
      <formula>NOT(ISERROR(SEARCH("к",W6)))</formula>
    </cfRule>
    <cfRule type="containsText" dxfId="451" priority="74" operator="containsText" text="у">
      <formula>NOT(ISERROR(SEARCH("у",W6)))</formula>
    </cfRule>
    <cfRule type="containsText" dxfId="450" priority="75" operator="containsText" text="обс">
      <formula>NOT(ISERROR(SEARCH("обс",W6)))</formula>
    </cfRule>
    <cfRule type="containsText" dxfId="449" priority="76" operator="containsText" text="пг">
      <formula>NOT(ISERROR(SEARCH("пг",W6)))</formula>
    </cfRule>
    <cfRule type="containsText" dxfId="448" priority="77" operator="containsText" text="пр">
      <formula>NOT(ISERROR(SEARCH("пр",W6)))</formula>
    </cfRule>
    <cfRule type="containsText" dxfId="447" priority="78" operator="containsText" text="ог">
      <formula>NOT(ISERROR(SEARCH("ог",W6)))</formula>
    </cfRule>
    <cfRule type="containsText" dxfId="446" priority="80" operator="containsText" text="оп">
      <formula>NOT(ISERROR(SEARCH("оп",W6)))</formula>
    </cfRule>
    <cfRule type="containsText" dxfId="445" priority="81" operator="containsText" text="б">
      <formula>NOT(ISERROR(SEARCH("б",W6)))</formula>
    </cfRule>
  </conditionalFormatting>
  <conditionalFormatting sqref="W7">
    <cfRule type="containsText" dxfId="444" priority="64" operator="containsText" text="к">
      <formula>NOT(ISERROR(SEARCH("к",W7)))</formula>
    </cfRule>
    <cfRule type="containsText" dxfId="443" priority="65" operator="containsText" text="у">
      <formula>NOT(ISERROR(SEARCH("у",W7)))</formula>
    </cfRule>
    <cfRule type="containsText" dxfId="442" priority="66" operator="containsText" text="обс">
      <formula>NOT(ISERROR(SEARCH("обс",W7)))</formula>
    </cfRule>
    <cfRule type="containsText" dxfId="441" priority="67" operator="containsText" text="пг">
      <formula>NOT(ISERROR(SEARCH("пг",W7)))</formula>
    </cfRule>
    <cfRule type="containsText" dxfId="440" priority="68" operator="containsText" text="пр">
      <formula>NOT(ISERROR(SEARCH("пр",W7)))</formula>
    </cfRule>
    <cfRule type="containsText" dxfId="439" priority="69" operator="containsText" text="ог">
      <formula>NOT(ISERROR(SEARCH("ог",W7)))</formula>
    </cfRule>
    <cfRule type="containsText" dxfId="438" priority="71" operator="containsText" text="оп">
      <formula>NOT(ISERROR(SEARCH("оп",W7)))</formula>
    </cfRule>
    <cfRule type="containsText" dxfId="437" priority="72" operator="containsText" text="б">
      <formula>NOT(ISERROR(SEARCH("б",W7)))</formula>
    </cfRule>
  </conditionalFormatting>
  <conditionalFormatting sqref="X6">
    <cfRule type="containsText" dxfId="436" priority="55" operator="containsText" text="к">
      <formula>NOT(ISERROR(SEARCH("к",X6)))</formula>
    </cfRule>
    <cfRule type="containsText" dxfId="435" priority="56" operator="containsText" text="у">
      <formula>NOT(ISERROR(SEARCH("у",X6)))</formula>
    </cfRule>
    <cfRule type="containsText" dxfId="434" priority="57" operator="containsText" text="обс">
      <formula>NOT(ISERROR(SEARCH("обс",X6)))</formula>
    </cfRule>
    <cfRule type="containsText" dxfId="433" priority="58" operator="containsText" text="пг">
      <formula>NOT(ISERROR(SEARCH("пг",X6)))</formula>
    </cfRule>
    <cfRule type="containsText" dxfId="432" priority="59" operator="containsText" text="пр">
      <formula>NOT(ISERROR(SEARCH("пр",X6)))</formula>
    </cfRule>
    <cfRule type="containsText" dxfId="431" priority="60" operator="containsText" text="ог">
      <formula>NOT(ISERROR(SEARCH("ог",X6)))</formula>
    </cfRule>
    <cfRule type="containsText" dxfId="430" priority="62" operator="containsText" text="оп">
      <formula>NOT(ISERROR(SEARCH("оп",X6)))</formula>
    </cfRule>
    <cfRule type="containsText" dxfId="429" priority="63" operator="containsText" text="б">
      <formula>NOT(ISERROR(SEARCH("б",X6)))</formula>
    </cfRule>
  </conditionalFormatting>
  <conditionalFormatting sqref="X7">
    <cfRule type="containsText" dxfId="428" priority="46" operator="containsText" text="к">
      <formula>NOT(ISERROR(SEARCH("к",X7)))</formula>
    </cfRule>
    <cfRule type="containsText" dxfId="427" priority="47" operator="containsText" text="у">
      <formula>NOT(ISERROR(SEARCH("у",X7)))</formula>
    </cfRule>
    <cfRule type="containsText" dxfId="426" priority="48" operator="containsText" text="обс">
      <formula>NOT(ISERROR(SEARCH("обс",X7)))</formula>
    </cfRule>
    <cfRule type="containsText" dxfId="425" priority="49" operator="containsText" text="пг">
      <formula>NOT(ISERROR(SEARCH("пг",X7)))</formula>
    </cfRule>
    <cfRule type="containsText" dxfId="424" priority="50" operator="containsText" text="пр">
      <formula>NOT(ISERROR(SEARCH("пр",X7)))</formula>
    </cfRule>
    <cfRule type="containsText" dxfId="423" priority="51" operator="containsText" text="ог">
      <formula>NOT(ISERROR(SEARCH("ог",X7)))</formula>
    </cfRule>
    <cfRule type="containsText" dxfId="422" priority="53" operator="containsText" text="оп">
      <formula>NOT(ISERROR(SEARCH("оп",X7)))</formula>
    </cfRule>
    <cfRule type="containsText" dxfId="421" priority="54" operator="containsText" text="б">
      <formula>NOT(ISERROR(SEARCH("б",X7)))</formula>
    </cfRule>
  </conditionalFormatting>
  <conditionalFormatting sqref="X8">
    <cfRule type="containsText" dxfId="420" priority="37" operator="containsText" text="к">
      <formula>NOT(ISERROR(SEARCH("к",X8)))</formula>
    </cfRule>
    <cfRule type="containsText" dxfId="419" priority="38" operator="containsText" text="у">
      <formula>NOT(ISERROR(SEARCH("у",X8)))</formula>
    </cfRule>
    <cfRule type="containsText" dxfId="418" priority="39" operator="containsText" text="обс">
      <formula>NOT(ISERROR(SEARCH("обс",X8)))</formula>
    </cfRule>
    <cfRule type="containsText" dxfId="417" priority="40" operator="containsText" text="пг">
      <formula>NOT(ISERROR(SEARCH("пг",X8)))</formula>
    </cfRule>
    <cfRule type="containsText" dxfId="416" priority="41" operator="containsText" text="пр">
      <formula>NOT(ISERROR(SEARCH("пр",X8)))</formula>
    </cfRule>
    <cfRule type="containsText" dxfId="415" priority="42" operator="containsText" text="ог">
      <formula>NOT(ISERROR(SEARCH("ог",X8)))</formula>
    </cfRule>
    <cfRule type="containsText" dxfId="414" priority="44" operator="containsText" text="оп">
      <formula>NOT(ISERROR(SEARCH("оп",X8)))</formula>
    </cfRule>
    <cfRule type="containsText" dxfId="413" priority="45" operator="containsText" text="б">
      <formula>NOT(ISERROR(SEARCH("б",X8)))</formula>
    </cfRule>
  </conditionalFormatting>
  <conditionalFormatting sqref="Y6">
    <cfRule type="containsText" dxfId="412" priority="28" operator="containsText" text="к">
      <formula>NOT(ISERROR(SEARCH("к",Y6)))</formula>
    </cfRule>
    <cfRule type="containsText" dxfId="411" priority="29" operator="containsText" text="у">
      <formula>NOT(ISERROR(SEARCH("у",Y6)))</formula>
    </cfRule>
    <cfRule type="containsText" dxfId="410" priority="30" operator="containsText" text="обс">
      <formula>NOT(ISERROR(SEARCH("обс",Y6)))</formula>
    </cfRule>
    <cfRule type="containsText" dxfId="409" priority="31" operator="containsText" text="пг">
      <formula>NOT(ISERROR(SEARCH("пг",Y6)))</formula>
    </cfRule>
    <cfRule type="containsText" dxfId="408" priority="32" operator="containsText" text="пр">
      <formula>NOT(ISERROR(SEARCH("пр",Y6)))</formula>
    </cfRule>
    <cfRule type="containsText" dxfId="407" priority="33" operator="containsText" text="ог">
      <formula>NOT(ISERROR(SEARCH("ог",Y6)))</formula>
    </cfRule>
    <cfRule type="containsText" dxfId="406" priority="35" operator="containsText" text="оп">
      <formula>NOT(ISERROR(SEARCH("оп",Y6)))</formula>
    </cfRule>
    <cfRule type="containsText" dxfId="405" priority="36" operator="containsText" text="б">
      <formula>NOT(ISERROR(SEARCH("б",Y6)))</formula>
    </cfRule>
  </conditionalFormatting>
  <conditionalFormatting sqref="Y7">
    <cfRule type="containsText" dxfId="404" priority="19" operator="containsText" text="к">
      <formula>NOT(ISERROR(SEARCH("к",Y7)))</formula>
    </cfRule>
    <cfRule type="containsText" dxfId="403" priority="20" operator="containsText" text="у">
      <formula>NOT(ISERROR(SEARCH("у",Y7)))</formula>
    </cfRule>
    <cfRule type="containsText" dxfId="402" priority="21" operator="containsText" text="обс">
      <formula>NOT(ISERROR(SEARCH("обс",Y7)))</formula>
    </cfRule>
    <cfRule type="containsText" dxfId="401" priority="22" operator="containsText" text="пг">
      <formula>NOT(ISERROR(SEARCH("пг",Y7)))</formula>
    </cfRule>
    <cfRule type="containsText" dxfId="400" priority="23" operator="containsText" text="пр">
      <formula>NOT(ISERROR(SEARCH("пр",Y7)))</formula>
    </cfRule>
    <cfRule type="containsText" dxfId="399" priority="24" operator="containsText" text="ог">
      <formula>NOT(ISERROR(SEARCH("ог",Y7)))</formula>
    </cfRule>
    <cfRule type="containsText" dxfId="398" priority="26" operator="containsText" text="оп">
      <formula>NOT(ISERROR(SEARCH("оп",Y7)))</formula>
    </cfRule>
    <cfRule type="containsText" dxfId="397" priority="27" operator="containsText" text="б">
      <formula>NOT(ISERROR(SEARCH("б",Y7)))</formula>
    </cfRule>
  </conditionalFormatting>
  <conditionalFormatting sqref="Y8">
    <cfRule type="containsText" dxfId="396" priority="10" operator="containsText" text="к">
      <formula>NOT(ISERROR(SEARCH("к",Y8)))</formula>
    </cfRule>
    <cfRule type="containsText" dxfId="395" priority="11" operator="containsText" text="у">
      <formula>NOT(ISERROR(SEARCH("у",Y8)))</formula>
    </cfRule>
    <cfRule type="containsText" dxfId="394" priority="12" operator="containsText" text="обс">
      <formula>NOT(ISERROR(SEARCH("обс",Y8)))</formula>
    </cfRule>
    <cfRule type="containsText" dxfId="393" priority="13" operator="containsText" text="пг">
      <formula>NOT(ISERROR(SEARCH("пг",Y8)))</formula>
    </cfRule>
    <cfRule type="containsText" dxfId="392" priority="14" operator="containsText" text="пр">
      <formula>NOT(ISERROR(SEARCH("пр",Y8)))</formula>
    </cfRule>
    <cfRule type="containsText" dxfId="391" priority="15" operator="containsText" text="ог">
      <formula>NOT(ISERROR(SEARCH("ог",Y8)))</formula>
    </cfRule>
    <cfRule type="containsText" dxfId="390" priority="17" operator="containsText" text="оп">
      <formula>NOT(ISERROR(SEARCH("оп",Y8)))</formula>
    </cfRule>
    <cfRule type="containsText" dxfId="389" priority="18" operator="containsText" text="б">
      <formula>NOT(ISERROR(SEARCH("б",Y8)))</formula>
    </cfRule>
  </conditionalFormatting>
  <conditionalFormatting sqref="AE7">
    <cfRule type="containsText" dxfId="388" priority="1" operator="containsText" text="к">
      <formula>NOT(ISERROR(SEARCH("к",AE7)))</formula>
    </cfRule>
    <cfRule type="containsText" dxfId="387" priority="2" operator="containsText" text="у">
      <formula>NOT(ISERROR(SEARCH("у",AE7)))</formula>
    </cfRule>
    <cfRule type="containsText" dxfId="386" priority="3" operator="containsText" text="обс">
      <formula>NOT(ISERROR(SEARCH("обс",AE7)))</formula>
    </cfRule>
    <cfRule type="containsText" dxfId="385" priority="4" operator="containsText" text="пг">
      <formula>NOT(ISERROR(SEARCH("пг",AE7)))</formula>
    </cfRule>
    <cfRule type="containsText" dxfId="384" priority="5" operator="containsText" text="пр">
      <formula>NOT(ISERROR(SEARCH("пр",AE7)))</formula>
    </cfRule>
    <cfRule type="containsText" dxfId="383" priority="6" operator="containsText" text="ог">
      <formula>NOT(ISERROR(SEARCH("ог",AE7)))</formula>
    </cfRule>
    <cfRule type="containsText" dxfId="382" priority="8" operator="containsText" text="оп">
      <formula>NOT(ISERROR(SEARCH("оп",AE7)))</formula>
    </cfRule>
    <cfRule type="containsText" dxfId="381" priority="9" operator="containsText" text="б">
      <formula>NOT(ISERROR(SEARCH("б",AE7)))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14" operator="containsText" id="{C43217D5-2C35-4636-A439-70DF9455E368}">
            <xm:f>NOT(ISERROR(SEARCH("в",E6)))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V7 T7 T8:V8 T9 N6:P8 AB8:AD8 G9 AB6:AC7 AF6:AI8 E6:K8 T6:V6</xm:sqref>
        </x14:conditionalFormatting>
        <x14:conditionalFormatting xmlns:xm="http://schemas.microsoft.com/office/excel/2006/main">
          <x14:cfRule type="containsText" priority="205" operator="containsText" id="{89AEC8A2-B035-4E7C-84C6-60F1E090B133}">
            <xm:f>NOT(ISERROR(SEARCH("в",L6)))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L6 L8</xm:sqref>
        </x14:conditionalFormatting>
        <x14:conditionalFormatting xmlns:xm="http://schemas.microsoft.com/office/excel/2006/main">
          <x14:cfRule type="containsText" priority="196" operator="containsText" id="{3A677A19-A068-465E-88C8-867F4937DEF1}">
            <xm:f>NOT(ISERROR(SEARCH("в",M6)))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M6:M8</xm:sqref>
        </x14:conditionalFormatting>
        <x14:conditionalFormatting xmlns:xm="http://schemas.microsoft.com/office/excel/2006/main">
          <x14:cfRule type="containsText" priority="187" operator="containsText" id="{EDD66628-C44D-4AB7-8159-B575566288BC}">
            <xm:f>NOT(ISERROR(SEARCH("в",Q8)))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Q8</xm:sqref>
        </x14:conditionalFormatting>
        <x14:conditionalFormatting xmlns:xm="http://schemas.microsoft.com/office/excel/2006/main">
          <x14:cfRule type="containsText" priority="178" operator="containsText" id="{3CCE383C-A1F1-49EB-B6C7-E6530E609AF6}">
            <xm:f>NOT(ISERROR(SEARCH("в",W8)))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W8</xm:sqref>
        </x14:conditionalFormatting>
        <x14:conditionalFormatting xmlns:xm="http://schemas.microsoft.com/office/excel/2006/main">
          <x14:cfRule type="containsText" priority="169" operator="containsText" id="{C272394D-7EA8-448B-8209-425793C8CF82}">
            <xm:f>NOT(ISERROR(SEARCH("в",AE6)))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AE6 AE8</xm:sqref>
        </x14:conditionalFormatting>
        <x14:conditionalFormatting xmlns:xm="http://schemas.microsoft.com/office/excel/2006/main">
          <x14:cfRule type="containsText" priority="160" operator="containsText" id="{A0A0AD3B-E2E3-4CDD-B20B-CDFFAAF31CFF}">
            <xm:f>NOT(ISERROR(SEARCH("в",Q6)))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Q6:Q7</xm:sqref>
        </x14:conditionalFormatting>
        <x14:conditionalFormatting xmlns:xm="http://schemas.microsoft.com/office/excel/2006/main">
          <x14:cfRule type="containsText" priority="151" operator="containsText" id="{9CF916AD-F64E-48DC-B07D-E3B7AB4A73D9}">
            <xm:f>NOT(ISERROR(SEARCH("в",R8)))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R8</xm:sqref>
        </x14:conditionalFormatting>
        <x14:conditionalFormatting xmlns:xm="http://schemas.microsoft.com/office/excel/2006/main">
          <x14:cfRule type="containsText" priority="142" operator="containsText" id="{CC866F0F-463D-4E5F-8CDE-A230A500755B}">
            <xm:f>NOT(ISERROR(SEARCH("в",R6)))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R6:R7</xm:sqref>
        </x14:conditionalFormatting>
        <x14:conditionalFormatting xmlns:xm="http://schemas.microsoft.com/office/excel/2006/main">
          <x14:cfRule type="containsText" priority="133" operator="containsText" id="{A7169AA6-2A89-463E-AFC1-2E9CA8FA2D66}">
            <xm:f>NOT(ISERROR(SEARCH("в",S8)))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124" operator="containsText" id="{C6915860-EE67-438A-B383-51C7025C5E54}">
            <xm:f>NOT(ISERROR(SEARCH("в",S6)))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S6:S7</xm:sqref>
        </x14:conditionalFormatting>
        <x14:conditionalFormatting xmlns:xm="http://schemas.microsoft.com/office/excel/2006/main">
          <x14:cfRule type="containsText" priority="115" operator="containsText" id="{7E8FC75D-08CA-47CB-920A-2360D34107E6}">
            <xm:f>NOT(ISERROR(SEARCH("в",Z6)))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Z6:AA8</xm:sqref>
        </x14:conditionalFormatting>
        <x14:conditionalFormatting xmlns:xm="http://schemas.microsoft.com/office/excel/2006/main">
          <x14:cfRule type="containsText" priority="106" operator="containsText" id="{94A660C6-0F81-48E4-93F3-DDCED9D73C95}">
            <xm:f>NOT(ISERROR(SEARCH("в",AD6)))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AD6:AD7</xm:sqref>
        </x14:conditionalFormatting>
        <x14:conditionalFormatting xmlns:xm="http://schemas.microsoft.com/office/excel/2006/main">
          <x14:cfRule type="containsText" priority="88" operator="containsText" id="{0BC68B9B-51BD-4221-88A4-6AA174B33C29}">
            <xm:f>NOT(ISERROR(SEARCH("в",L7)))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L7</xm:sqref>
        </x14:conditionalFormatting>
        <x14:conditionalFormatting xmlns:xm="http://schemas.microsoft.com/office/excel/2006/main">
          <x14:cfRule type="containsText" priority="79" operator="containsText" id="{AF88EAE2-F911-4CD9-B014-A4CCC3490CA0}">
            <xm:f>NOT(ISERROR(SEARCH("в",W6)))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W6</xm:sqref>
        </x14:conditionalFormatting>
        <x14:conditionalFormatting xmlns:xm="http://schemas.microsoft.com/office/excel/2006/main">
          <x14:cfRule type="containsText" priority="70" operator="containsText" id="{69665A6E-92DA-41F6-B5FB-37FA791A09B1}">
            <xm:f>NOT(ISERROR(SEARCH("в",W7)))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W7</xm:sqref>
        </x14:conditionalFormatting>
        <x14:conditionalFormatting xmlns:xm="http://schemas.microsoft.com/office/excel/2006/main">
          <x14:cfRule type="containsText" priority="61" operator="containsText" id="{0CD0DEF4-D432-45E5-8A65-E3C33393238F}">
            <xm:f>NOT(ISERROR(SEARCH("в",X6)))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containsText" priority="52" operator="containsText" id="{70467E16-A172-46BB-8C35-B65659B3E6FE}">
            <xm:f>NOT(ISERROR(SEARCH("в",X7)))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X7</xm:sqref>
        </x14:conditionalFormatting>
        <x14:conditionalFormatting xmlns:xm="http://schemas.microsoft.com/office/excel/2006/main">
          <x14:cfRule type="containsText" priority="43" operator="containsText" id="{903C0D42-1F70-4AEB-A981-30ABC56EDE1D}">
            <xm:f>NOT(ISERROR(SEARCH("в",X8)))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X8</xm:sqref>
        </x14:conditionalFormatting>
        <x14:conditionalFormatting xmlns:xm="http://schemas.microsoft.com/office/excel/2006/main">
          <x14:cfRule type="containsText" priority="34" operator="containsText" id="{4D123E2A-B781-4A1C-8883-D8834F361408}">
            <xm:f>NOT(ISERROR(SEARCH("в",Y6)))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Y6</xm:sqref>
        </x14:conditionalFormatting>
        <x14:conditionalFormatting xmlns:xm="http://schemas.microsoft.com/office/excel/2006/main">
          <x14:cfRule type="containsText" priority="25" operator="containsText" id="{C6C32FB6-4465-4114-83ED-3174949A2AA4}">
            <xm:f>NOT(ISERROR(SEARCH("в",Y7)))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Y7</xm:sqref>
        </x14:conditionalFormatting>
        <x14:conditionalFormatting xmlns:xm="http://schemas.microsoft.com/office/excel/2006/main">
          <x14:cfRule type="containsText" priority="16" operator="containsText" id="{4A4C0EDD-5EFC-4DDE-9006-EED838471528}">
            <xm:f>NOT(ISERROR(SEARCH("в",Y8)))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Y8</xm:sqref>
        </x14:conditionalFormatting>
        <x14:conditionalFormatting xmlns:xm="http://schemas.microsoft.com/office/excel/2006/main">
          <x14:cfRule type="containsText" priority="7" operator="containsText" id="{846F20EC-EFDA-4455-8AA1-EBCE64397111}">
            <xm:f>NOT(ISERROR(SEARCH("в",AE7)))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"/>
  <sheetViews>
    <sheetView tabSelected="1" topLeftCell="I1" zoomScaleNormal="100" workbookViewId="0">
      <selection activeCell="AG12" sqref="AG12"/>
    </sheetView>
  </sheetViews>
  <sheetFormatPr defaultRowHeight="15" x14ac:dyDescent="0.25"/>
  <cols>
    <col min="1" max="1" width="3.7109375" customWidth="1"/>
    <col min="2" max="2" width="32.5703125" customWidth="1"/>
    <col min="3" max="3" width="23.85546875" customWidth="1"/>
  </cols>
  <sheetData>
    <row r="1" spans="1:46" x14ac:dyDescent="0.25">
      <c r="A1" s="81">
        <v>44136</v>
      </c>
      <c r="B1" s="82"/>
      <c r="C1" s="82"/>
      <c r="D1" s="83"/>
      <c r="E1" s="3" t="s">
        <v>67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13" t="s">
        <v>22</v>
      </c>
      <c r="R1" s="29" t="str">
        <f>"  - отпуск (обозначение - оп)"</f>
        <v xml:space="preserve">  - отпуск (обозначение - оп)</v>
      </c>
      <c r="S1" s="28"/>
      <c r="T1" s="28"/>
      <c r="U1" s="28"/>
      <c r="V1" s="28"/>
      <c r="W1" s="28"/>
      <c r="X1" s="28"/>
      <c r="Y1" s="28"/>
      <c r="Z1" s="28"/>
      <c r="AA1" s="5" t="s">
        <v>0</v>
      </c>
      <c r="AB1" s="29" t="str">
        <f>"  - больничных (обозначение - буква б)"</f>
        <v xml:space="preserve">  - больничных (обозначение - буква б)</v>
      </c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</row>
    <row r="2" spans="1:46" x14ac:dyDescent="0.25">
      <c r="A2" s="82"/>
      <c r="B2" s="82"/>
      <c r="C2" s="82"/>
      <c r="D2" s="83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16" t="s">
        <v>23</v>
      </c>
      <c r="R2" s="29" t="str">
        <f>"  - отгул (обозначение - ог)"</f>
        <v xml:space="preserve">  - отгул (обозначение - ог)</v>
      </c>
      <c r="S2" s="28"/>
      <c r="T2" s="28"/>
      <c r="U2" s="28"/>
      <c r="V2" s="28"/>
      <c r="W2" s="28"/>
      <c r="X2" s="28"/>
      <c r="Y2" s="28"/>
      <c r="Z2" s="28"/>
      <c r="AA2" s="9" t="s">
        <v>26</v>
      </c>
      <c r="AB2" s="29" t="str">
        <f>"  - учебный отпуск (обозначение - у)"</f>
        <v xml:space="preserve">  - учебный отпуск (обозначение - у)</v>
      </c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</row>
    <row r="3" spans="1:46" x14ac:dyDescent="0.25">
      <c r="A3" s="84"/>
      <c r="B3" s="84"/>
      <c r="C3" s="84"/>
      <c r="D3" s="85"/>
      <c r="E3" s="25" t="s">
        <v>21</v>
      </c>
      <c r="F3" s="29" t="str">
        <f>"  - прогул (обозначение -пг)"</f>
        <v xml:space="preserve">  - прогул (обозначение -пг)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28"/>
      <c r="T3" s="28"/>
      <c r="U3" s="28"/>
      <c r="V3" s="28"/>
      <c r="W3" s="28"/>
      <c r="X3" s="28"/>
      <c r="Y3" s="28"/>
      <c r="Z3" s="28"/>
      <c r="AA3" s="27" t="s">
        <v>24</v>
      </c>
      <c r="AB3" s="29" t="str">
        <f>"  - командировка (обозначение - буква к)"</f>
        <v xml:space="preserve">  - командировка (обозначение - буква к)</v>
      </c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</row>
    <row r="4" spans="1:46" ht="15" customHeight="1" x14ac:dyDescent="0.25">
      <c r="A4" s="125" t="s">
        <v>18</v>
      </c>
      <c r="B4" s="127" t="s">
        <v>45</v>
      </c>
      <c r="C4" s="127" t="s">
        <v>46</v>
      </c>
      <c r="D4" s="129" t="s">
        <v>47</v>
      </c>
      <c r="E4" s="31" t="s">
        <v>49</v>
      </c>
      <c r="F4" s="31" t="s">
        <v>50</v>
      </c>
      <c r="G4" s="31" t="s">
        <v>51</v>
      </c>
      <c r="H4" s="31" t="s">
        <v>52</v>
      </c>
      <c r="I4" s="31" t="s">
        <v>53</v>
      </c>
      <c r="J4" s="30" t="s">
        <v>54</v>
      </c>
      <c r="K4" s="30" t="s">
        <v>48</v>
      </c>
      <c r="L4" s="31" t="s">
        <v>49</v>
      </c>
      <c r="M4" s="31" t="s">
        <v>50</v>
      </c>
      <c r="N4" s="31" t="s">
        <v>51</v>
      </c>
      <c r="O4" s="31" t="s">
        <v>52</v>
      </c>
      <c r="P4" s="31" t="s">
        <v>53</v>
      </c>
      <c r="Q4" s="30" t="s">
        <v>54</v>
      </c>
      <c r="R4" s="30" t="s">
        <v>48</v>
      </c>
      <c r="S4" s="31" t="s">
        <v>49</v>
      </c>
      <c r="T4" s="31" t="s">
        <v>50</v>
      </c>
      <c r="U4" s="31" t="s">
        <v>51</v>
      </c>
      <c r="V4" s="31" t="s">
        <v>52</v>
      </c>
      <c r="W4" s="31" t="s">
        <v>53</v>
      </c>
      <c r="X4" s="30" t="s">
        <v>54</v>
      </c>
      <c r="Y4" s="30" t="s">
        <v>48</v>
      </c>
      <c r="Z4" s="31" t="s">
        <v>49</v>
      </c>
      <c r="AA4" s="31" t="s">
        <v>50</v>
      </c>
      <c r="AB4" s="31" t="s">
        <v>51</v>
      </c>
      <c r="AC4" s="31" t="s">
        <v>52</v>
      </c>
      <c r="AD4" s="31" t="s">
        <v>53</v>
      </c>
      <c r="AE4" s="30" t="s">
        <v>54</v>
      </c>
      <c r="AF4" s="30" t="s">
        <v>48</v>
      </c>
      <c r="AG4" s="72" t="s">
        <v>49</v>
      </c>
      <c r="AH4" s="109" t="s">
        <v>55</v>
      </c>
      <c r="AI4" s="109" t="s">
        <v>56</v>
      </c>
      <c r="AJ4" s="111" t="s">
        <v>57</v>
      </c>
      <c r="AK4" s="113" t="s">
        <v>58</v>
      </c>
      <c r="AL4" s="109" t="s">
        <v>59</v>
      </c>
      <c r="AM4" s="109" t="s">
        <v>60</v>
      </c>
      <c r="AN4" s="115" t="s">
        <v>61</v>
      </c>
      <c r="AO4" s="117" t="s">
        <v>62</v>
      </c>
      <c r="AP4" s="119" t="s">
        <v>63</v>
      </c>
      <c r="AQ4" s="121" t="s">
        <v>64</v>
      </c>
      <c r="AR4" s="123" t="s">
        <v>65</v>
      </c>
      <c r="AS4" s="106" t="s">
        <v>66</v>
      </c>
    </row>
    <row r="5" spans="1:46" ht="15.75" thickBot="1" x14ac:dyDescent="0.3">
      <c r="A5" s="126"/>
      <c r="B5" s="128"/>
      <c r="C5" s="128"/>
      <c r="D5" s="130"/>
      <c r="E5" s="33">
        <v>2</v>
      </c>
      <c r="F5" s="33">
        <v>3</v>
      </c>
      <c r="G5" s="33">
        <v>4</v>
      </c>
      <c r="H5" s="33">
        <v>5</v>
      </c>
      <c r="I5" s="33">
        <v>6</v>
      </c>
      <c r="J5" s="32">
        <v>7</v>
      </c>
      <c r="K5" s="32">
        <v>8</v>
      </c>
      <c r="L5" s="33">
        <v>9</v>
      </c>
      <c r="M5" s="33">
        <v>10</v>
      </c>
      <c r="N5" s="33">
        <v>11</v>
      </c>
      <c r="O5" s="33">
        <v>12</v>
      </c>
      <c r="P5" s="33">
        <v>13</v>
      </c>
      <c r="Q5" s="32">
        <v>14</v>
      </c>
      <c r="R5" s="32">
        <v>15</v>
      </c>
      <c r="S5" s="33">
        <v>16</v>
      </c>
      <c r="T5" s="33">
        <v>17</v>
      </c>
      <c r="U5" s="33">
        <v>18</v>
      </c>
      <c r="V5" s="33">
        <v>19</v>
      </c>
      <c r="W5" s="33">
        <v>20</v>
      </c>
      <c r="X5" s="32">
        <v>21</v>
      </c>
      <c r="Y5" s="32">
        <v>22</v>
      </c>
      <c r="Z5" s="33">
        <v>23</v>
      </c>
      <c r="AA5" s="33">
        <v>24</v>
      </c>
      <c r="AB5" s="33">
        <v>25</v>
      </c>
      <c r="AC5" s="33">
        <v>26</v>
      </c>
      <c r="AD5" s="33">
        <v>27</v>
      </c>
      <c r="AE5" s="32">
        <v>28</v>
      </c>
      <c r="AF5" s="32">
        <v>29</v>
      </c>
      <c r="AG5" s="73">
        <v>30</v>
      </c>
      <c r="AH5" s="110"/>
      <c r="AI5" s="110"/>
      <c r="AJ5" s="112"/>
      <c r="AK5" s="114"/>
      <c r="AL5" s="110"/>
      <c r="AM5" s="110"/>
      <c r="AN5" s="116"/>
      <c r="AO5" s="118"/>
      <c r="AP5" s="120"/>
      <c r="AQ5" s="122"/>
      <c r="AR5" s="124"/>
      <c r="AS5" s="108"/>
    </row>
    <row r="6" spans="1:46" x14ac:dyDescent="0.25">
      <c r="A6" s="69">
        <v>1</v>
      </c>
      <c r="B6" s="66" t="s">
        <v>37</v>
      </c>
      <c r="C6" s="66" t="s">
        <v>70</v>
      </c>
      <c r="D6" s="66">
        <v>8</v>
      </c>
      <c r="E6" s="55" t="s">
        <v>67</v>
      </c>
      <c r="F6" s="55" t="s">
        <v>67</v>
      </c>
      <c r="G6" s="55" t="s">
        <v>20</v>
      </c>
      <c r="H6" s="55" t="s">
        <v>67</v>
      </c>
      <c r="I6" s="55" t="s">
        <v>67</v>
      </c>
      <c r="J6" s="55"/>
      <c r="K6" s="55"/>
      <c r="L6" s="55"/>
      <c r="M6" s="55"/>
      <c r="N6" s="55"/>
      <c r="O6" s="55"/>
      <c r="P6" s="55"/>
      <c r="Q6" s="55"/>
      <c r="R6" s="55"/>
      <c r="S6" s="55"/>
      <c r="T6" s="65"/>
      <c r="U6" s="74" t="s">
        <v>67</v>
      </c>
      <c r="V6" s="55" t="s">
        <v>67</v>
      </c>
      <c r="W6" s="55" t="s">
        <v>67</v>
      </c>
      <c r="X6" s="55"/>
      <c r="Y6" s="55"/>
      <c r="Z6" s="55" t="s">
        <v>67</v>
      </c>
      <c r="AA6" s="55" t="s">
        <v>67</v>
      </c>
      <c r="AB6" s="55" t="s">
        <v>67</v>
      </c>
      <c r="AC6" s="55" t="s">
        <v>67</v>
      </c>
      <c r="AD6" s="55" t="s">
        <v>67</v>
      </c>
      <c r="AE6" s="55"/>
      <c r="AF6" s="55"/>
      <c r="AG6" s="55" t="s">
        <v>67</v>
      </c>
      <c r="AH6" s="53">
        <f>COUNTIF(E6:AG6,"в")</f>
        <v>13</v>
      </c>
      <c r="AI6" s="35">
        <f>SUM(E6:AG6)</f>
        <v>0</v>
      </c>
      <c r="AJ6" s="36">
        <f>COUNTIF(E6:AG6,"=оп")</f>
        <v>0</v>
      </c>
      <c r="AK6" s="37">
        <f>COUNTIF(E6:AG6,"=б")</f>
        <v>0</v>
      </c>
      <c r="AL6" s="35">
        <f>IF(D6="",0,IF(AI6-AH6*D6&lt;0,0,AI6-AH6*D6))</f>
        <v>0</v>
      </c>
      <c r="AM6" s="35">
        <f>IF(D6="",0,IF(AH6*D6-AI6&lt;0,0,AH6*D6-AI6))</f>
        <v>104</v>
      </c>
      <c r="AN6" s="38">
        <f>COUNTIF(E6:AG6,"=ог")</f>
        <v>0</v>
      </c>
      <c r="AO6" s="39">
        <f>COUNTIF(E6:AG6,"=пр")</f>
        <v>1</v>
      </c>
      <c r="AP6" s="40">
        <f>COUNTIF(E6:AG6,"=пг")</f>
        <v>0</v>
      </c>
      <c r="AQ6" s="41">
        <f>COUNTIF(E6:AG6,"=обс")</f>
        <v>0</v>
      </c>
      <c r="AR6" s="42">
        <f>COUNTIF(E6:AG6,"=у")</f>
        <v>0</v>
      </c>
      <c r="AS6" s="43">
        <f>COUNTIF(E6:AG6,"=к")</f>
        <v>0</v>
      </c>
    </row>
    <row r="7" spans="1:46" x14ac:dyDescent="0.25">
      <c r="A7" s="70">
        <v>2</v>
      </c>
      <c r="B7" s="67" t="s">
        <v>39</v>
      </c>
      <c r="C7" s="67" t="s">
        <v>40</v>
      </c>
      <c r="D7" s="67">
        <v>8</v>
      </c>
      <c r="E7" s="55"/>
      <c r="F7" s="55" t="s">
        <v>67</v>
      </c>
      <c r="G7" s="55" t="s">
        <v>20</v>
      </c>
      <c r="H7" s="55" t="s">
        <v>67</v>
      </c>
      <c r="I7" s="55" t="s">
        <v>67</v>
      </c>
      <c r="J7" s="55"/>
      <c r="K7" s="55"/>
      <c r="L7" s="55" t="s">
        <v>67</v>
      </c>
      <c r="M7" s="55" t="s">
        <v>67</v>
      </c>
      <c r="N7" s="55" t="s">
        <v>67</v>
      </c>
      <c r="O7" s="55" t="s">
        <v>67</v>
      </c>
      <c r="P7" s="55" t="s">
        <v>67</v>
      </c>
      <c r="Q7" s="56"/>
      <c r="R7" s="55"/>
      <c r="S7" s="55" t="s">
        <v>67</v>
      </c>
      <c r="T7" s="55" t="s">
        <v>67</v>
      </c>
      <c r="U7" s="55" t="s">
        <v>67</v>
      </c>
      <c r="V7" s="55" t="s">
        <v>67</v>
      </c>
      <c r="W7" s="55" t="s">
        <v>67</v>
      </c>
      <c r="X7" s="55"/>
      <c r="Y7" s="55"/>
      <c r="Z7" s="55" t="s">
        <v>67</v>
      </c>
      <c r="AA7" s="55" t="s">
        <v>67</v>
      </c>
      <c r="AB7" s="55" t="s">
        <v>67</v>
      </c>
      <c r="AC7" s="55" t="s">
        <v>67</v>
      </c>
      <c r="AD7" s="55" t="s">
        <v>67</v>
      </c>
      <c r="AE7" s="55"/>
      <c r="AF7" s="55"/>
      <c r="AG7" s="55" t="s">
        <v>67</v>
      </c>
      <c r="AH7" s="54">
        <f>COUNTIF(E7:AG7,"в")</f>
        <v>19</v>
      </c>
      <c r="AI7" s="44">
        <f>SUM(E7:AG7)</f>
        <v>0</v>
      </c>
      <c r="AJ7" s="45">
        <f>COUNTIF(E7:AG7,"=оп")</f>
        <v>0</v>
      </c>
      <c r="AK7" s="46">
        <f>COUNTIF(E7:AG7,"=б")</f>
        <v>0</v>
      </c>
      <c r="AL7" s="44">
        <f>IF(D7="",0,IF(AI7-AH7*D7&lt;0,0,AI7-AH7*D7))</f>
        <v>0</v>
      </c>
      <c r="AM7" s="44">
        <f>IF(D7="",0,IF(AH7*D7-AI7&lt;0,0,AH7*D7-AI7))</f>
        <v>152</v>
      </c>
      <c r="AN7" s="47">
        <f>COUNTIF(E7:AG7,"=ог")</f>
        <v>0</v>
      </c>
      <c r="AO7" s="48">
        <f>COUNTIF(E7:AG7,"=пр")</f>
        <v>1</v>
      </c>
      <c r="AP7" s="49">
        <f>COUNTIF(E7:AG7,"=пг")</f>
        <v>0</v>
      </c>
      <c r="AQ7" s="50">
        <f>COUNTIF(E7:AG7,"=обс")</f>
        <v>0</v>
      </c>
      <c r="AR7" s="51">
        <f>COUNTIF(E7:AG7,"=у")</f>
        <v>0</v>
      </c>
      <c r="AS7" s="34">
        <f>COUNTIF(E7:AG7,"=к")</f>
        <v>0</v>
      </c>
    </row>
    <row r="8" spans="1:46" ht="15.75" thickBot="1" x14ac:dyDescent="0.3">
      <c r="A8" s="71">
        <v>3</v>
      </c>
      <c r="B8" s="68" t="s">
        <v>68</v>
      </c>
      <c r="C8" s="68" t="s">
        <v>71</v>
      </c>
      <c r="D8" s="68">
        <v>6</v>
      </c>
      <c r="E8" s="55" t="s">
        <v>67</v>
      </c>
      <c r="F8" s="55" t="s">
        <v>67</v>
      </c>
      <c r="G8" s="55" t="s">
        <v>67</v>
      </c>
      <c r="H8" s="55" t="s">
        <v>67</v>
      </c>
      <c r="I8" s="55" t="s">
        <v>67</v>
      </c>
      <c r="J8" s="55"/>
      <c r="K8" s="55"/>
      <c r="L8" s="55" t="s">
        <v>67</v>
      </c>
      <c r="M8" s="55" t="s">
        <v>67</v>
      </c>
      <c r="N8" s="55" t="s">
        <v>76</v>
      </c>
      <c r="O8" s="55" t="s">
        <v>67</v>
      </c>
      <c r="P8" s="55"/>
      <c r="Q8" s="55"/>
      <c r="R8" s="55"/>
      <c r="S8" s="55" t="s">
        <v>67</v>
      </c>
      <c r="T8" s="55" t="s">
        <v>75</v>
      </c>
      <c r="U8" s="55" t="s">
        <v>67</v>
      </c>
      <c r="V8" s="55" t="s">
        <v>67</v>
      </c>
      <c r="W8" s="55" t="s">
        <v>67</v>
      </c>
      <c r="X8" s="55"/>
      <c r="Y8" s="55"/>
      <c r="Z8" s="55"/>
      <c r="AA8" s="55" t="s">
        <v>74</v>
      </c>
      <c r="AB8" s="55" t="s">
        <v>67</v>
      </c>
      <c r="AC8" s="55" t="s">
        <v>67</v>
      </c>
      <c r="AD8" s="55" t="s">
        <v>67</v>
      </c>
      <c r="AE8" s="55"/>
      <c r="AF8" s="55"/>
      <c r="AG8" s="55" t="s">
        <v>67</v>
      </c>
      <c r="AH8" s="54">
        <f>COUNTIF(E8:AG8,"в")</f>
        <v>16</v>
      </c>
      <c r="AI8" s="44">
        <f>SUM(E8:AG8)</f>
        <v>0</v>
      </c>
      <c r="AJ8" s="45">
        <f>COUNTIF(E8:AG8,"=оп")</f>
        <v>0</v>
      </c>
      <c r="AK8" s="46">
        <f>COUNTIF(E8:AG8,"=б")</f>
        <v>0</v>
      </c>
      <c r="AL8" s="44">
        <f>IF(D8="",0,IF(AI8-AH8*D8&lt;0,0,AI8-AH8*D8))</f>
        <v>0</v>
      </c>
      <c r="AM8" s="44">
        <f>IF(D8="",0,IF(AH8*D8-AI8&lt;0,0,AH8*D8-AI8))</f>
        <v>96</v>
      </c>
      <c r="AN8" s="47">
        <f>COUNTIF(E8:AG8,"=ог")</f>
        <v>0</v>
      </c>
      <c r="AO8" s="48">
        <f>COUNTIF(E8:AG8,"=пр")</f>
        <v>0</v>
      </c>
      <c r="AP8" s="49">
        <f>COUNTIF(E8:AG8,"=пг")</f>
        <v>0</v>
      </c>
      <c r="AQ8" s="50">
        <f>COUNTIF(E8:AG8,"=обс")</f>
        <v>0</v>
      </c>
      <c r="AR8" s="51">
        <f>COUNTIF(E8:AG8,"=у")</f>
        <v>0</v>
      </c>
      <c r="AS8" s="34">
        <f>COUNTIF(E8:AG8,"=к")</f>
        <v>0</v>
      </c>
    </row>
    <row r="9" spans="1:46" ht="15.75" thickBot="1" x14ac:dyDescent="0.3">
      <c r="A9" s="71">
        <v>3</v>
      </c>
      <c r="B9" s="68" t="s">
        <v>73</v>
      </c>
      <c r="C9" s="68" t="s">
        <v>71</v>
      </c>
      <c r="D9" s="68">
        <v>6</v>
      </c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 t="s">
        <v>67</v>
      </c>
      <c r="X9" s="55"/>
      <c r="Y9" s="55"/>
      <c r="Z9" s="55" t="s">
        <v>67</v>
      </c>
      <c r="AA9" s="55" t="s">
        <v>67</v>
      </c>
      <c r="AB9" s="55" t="s">
        <v>67</v>
      </c>
      <c r="AC9" s="55" t="s">
        <v>67</v>
      </c>
      <c r="AD9" s="55" t="s">
        <v>67</v>
      </c>
      <c r="AE9" s="55"/>
      <c r="AF9" s="55"/>
      <c r="AG9" s="55" t="s">
        <v>67</v>
      </c>
      <c r="AH9" s="54">
        <f>COUNTIF(E9:AG9,"в")</f>
        <v>7</v>
      </c>
      <c r="AI9" s="44">
        <f>SUM(E9:AG9)</f>
        <v>0</v>
      </c>
      <c r="AJ9" s="45">
        <f>COUNTIF(E9:AG9,"=оп")</f>
        <v>0</v>
      </c>
      <c r="AK9" s="46">
        <f>COUNTIF(E9:AG9,"=б")</f>
        <v>0</v>
      </c>
      <c r="AL9" s="44">
        <f>IF(D9="",0,IF(AI9-AH9*D9&lt;0,0,AI9-AH9*D9))</f>
        <v>0</v>
      </c>
      <c r="AM9" s="44">
        <f>IF(D9="",0,IF(AH9*D9-AI9&lt;0,0,AH9*D9-AI9))</f>
        <v>42</v>
      </c>
      <c r="AN9" s="47">
        <f>COUNTIF(E9:AG9,"=ог")</f>
        <v>0</v>
      </c>
      <c r="AO9" s="48">
        <f>COUNTIF(E9:AG9,"=пр")</f>
        <v>0</v>
      </c>
      <c r="AP9" s="49">
        <f>COUNTIF(E9:AG9,"=пг")</f>
        <v>0</v>
      </c>
      <c r="AQ9" s="50">
        <f>COUNTIF(E9:AG9,"=обс")</f>
        <v>0</v>
      </c>
      <c r="AR9" s="51">
        <f>COUNTIF(E9:AG9,"=у")</f>
        <v>0</v>
      </c>
      <c r="AS9" s="34">
        <f>COUNTIF(E9:AG9,"=к")</f>
        <v>0</v>
      </c>
    </row>
  </sheetData>
  <mergeCells count="17">
    <mergeCell ref="A1:D3"/>
    <mergeCell ref="A4:A5"/>
    <mergeCell ref="B4:B5"/>
    <mergeCell ref="C4:C5"/>
    <mergeCell ref="D4:D5"/>
    <mergeCell ref="AS4:AS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R4:AR5"/>
  </mergeCells>
  <conditionalFormatting sqref="E6:G8 AB6:AD8 AG6:AG8">
    <cfRule type="containsText" dxfId="357" priority="180" operator="containsText" text="к">
      <formula>NOT(ISERROR(SEARCH("к",E6)))</formula>
    </cfRule>
    <cfRule type="containsText" dxfId="356" priority="181" operator="containsText" text="у">
      <formula>NOT(ISERROR(SEARCH("у",E6)))</formula>
    </cfRule>
    <cfRule type="containsText" dxfId="355" priority="182" operator="containsText" text="обс">
      <formula>NOT(ISERROR(SEARCH("обс",E6)))</formula>
    </cfRule>
    <cfRule type="containsText" dxfId="354" priority="183" operator="containsText" text="пг">
      <formula>NOT(ISERROR(SEARCH("пг",E6)))</formula>
    </cfRule>
    <cfRule type="containsText" dxfId="353" priority="184" operator="containsText" text="пр">
      <formula>NOT(ISERROR(SEARCH("пр",E6)))</formula>
    </cfRule>
    <cfRule type="containsText" dxfId="352" priority="185" operator="containsText" text="ог">
      <formula>NOT(ISERROR(SEARCH("ог",E6)))</formula>
    </cfRule>
    <cfRule type="containsText" dxfId="351" priority="186" operator="containsText" text="оп">
      <formula>NOT(ISERROR(SEARCH("оп",E6)))</formula>
    </cfRule>
    <cfRule type="containsText" dxfId="350" priority="187" operator="containsText" text="б">
      <formula>NOT(ISERROR(SEARCH("б",E6)))</formula>
    </cfRule>
  </conditionalFormatting>
  <conditionalFormatting sqref="R7 P7 P8:R8 J6:L8 X6:Y8 P6:R6">
    <cfRule type="containsText" dxfId="349" priority="378" operator="containsText" text="к">
      <formula>NOT(ISERROR(SEARCH("к",J6)))</formula>
    </cfRule>
    <cfRule type="containsText" dxfId="348" priority="379" operator="containsText" text="у">
      <formula>NOT(ISERROR(SEARCH("у",J6)))</formula>
    </cfRule>
    <cfRule type="containsText" dxfId="347" priority="380" operator="containsText" text="обс">
      <formula>NOT(ISERROR(SEARCH("обс",J6)))</formula>
    </cfRule>
    <cfRule type="containsText" dxfId="346" priority="381" operator="containsText" text="пг">
      <formula>NOT(ISERROR(SEARCH("пг",J6)))</formula>
    </cfRule>
    <cfRule type="containsText" dxfId="345" priority="382" operator="containsText" text="пр">
      <formula>NOT(ISERROR(SEARCH("пр",J6)))</formula>
    </cfRule>
    <cfRule type="containsText" dxfId="344" priority="383" operator="containsText" text="ог">
      <formula>NOT(ISERROR(SEARCH("ог",J6)))</formula>
    </cfRule>
    <cfRule type="containsText" dxfId="343" priority="385" operator="containsText" text="оп">
      <formula>NOT(ISERROR(SEARCH("оп",J6)))</formula>
    </cfRule>
    <cfRule type="containsText" dxfId="342" priority="386" operator="containsText" text="б">
      <formula>NOT(ISERROR(SEARCH("б",J6)))</formula>
    </cfRule>
  </conditionalFormatting>
  <conditionalFormatting sqref="H6 H8">
    <cfRule type="containsText" dxfId="341" priority="369" operator="containsText" text="к">
      <formula>NOT(ISERROR(SEARCH("к",H6)))</formula>
    </cfRule>
    <cfRule type="containsText" dxfId="340" priority="370" operator="containsText" text="у">
      <formula>NOT(ISERROR(SEARCH("у",H6)))</formula>
    </cfRule>
    <cfRule type="containsText" dxfId="339" priority="371" operator="containsText" text="обс">
      <formula>NOT(ISERROR(SEARCH("обс",H6)))</formula>
    </cfRule>
    <cfRule type="containsText" dxfId="338" priority="372" operator="containsText" text="пг">
      <formula>NOT(ISERROR(SEARCH("пг",H6)))</formula>
    </cfRule>
    <cfRule type="containsText" dxfId="337" priority="373" operator="containsText" text="пр">
      <formula>NOT(ISERROR(SEARCH("пр",H6)))</formula>
    </cfRule>
    <cfRule type="containsText" dxfId="336" priority="374" operator="containsText" text="ог">
      <formula>NOT(ISERROR(SEARCH("ог",H6)))</formula>
    </cfRule>
    <cfRule type="containsText" dxfId="335" priority="376" operator="containsText" text="оп">
      <formula>NOT(ISERROR(SEARCH("оп",H6)))</formula>
    </cfRule>
    <cfRule type="containsText" dxfId="334" priority="377" operator="containsText" text="б">
      <formula>NOT(ISERROR(SEARCH("б",H6)))</formula>
    </cfRule>
  </conditionalFormatting>
  <conditionalFormatting sqref="I6:I8">
    <cfRule type="containsText" dxfId="333" priority="360" operator="containsText" text="к">
      <formula>NOT(ISERROR(SEARCH("к",I6)))</formula>
    </cfRule>
    <cfRule type="containsText" dxfId="332" priority="361" operator="containsText" text="у">
      <formula>NOT(ISERROR(SEARCH("у",I6)))</formula>
    </cfRule>
    <cfRule type="containsText" dxfId="331" priority="362" operator="containsText" text="обс">
      <formula>NOT(ISERROR(SEARCH("обс",I6)))</formula>
    </cfRule>
    <cfRule type="containsText" dxfId="330" priority="363" operator="containsText" text="пг">
      <formula>NOT(ISERROR(SEARCH("пг",I6)))</formula>
    </cfRule>
    <cfRule type="containsText" dxfId="329" priority="364" operator="containsText" text="пр">
      <formula>NOT(ISERROR(SEARCH("пр",I6)))</formula>
    </cfRule>
    <cfRule type="containsText" dxfId="328" priority="365" operator="containsText" text="ог">
      <formula>NOT(ISERROR(SEARCH("ог",I6)))</formula>
    </cfRule>
    <cfRule type="containsText" dxfId="327" priority="367" operator="containsText" text="оп">
      <formula>NOT(ISERROR(SEARCH("оп",I6)))</formula>
    </cfRule>
    <cfRule type="containsText" dxfId="326" priority="368" operator="containsText" text="б">
      <formula>NOT(ISERROR(SEARCH("б",I6)))</formula>
    </cfRule>
  </conditionalFormatting>
  <conditionalFormatting sqref="M8">
    <cfRule type="containsText" dxfId="325" priority="351" operator="containsText" text="к">
      <formula>NOT(ISERROR(SEARCH("к",M8)))</formula>
    </cfRule>
    <cfRule type="containsText" dxfId="324" priority="352" operator="containsText" text="у">
      <formula>NOT(ISERROR(SEARCH("у",M8)))</formula>
    </cfRule>
    <cfRule type="containsText" dxfId="323" priority="353" operator="containsText" text="обс">
      <formula>NOT(ISERROR(SEARCH("обс",M8)))</formula>
    </cfRule>
    <cfRule type="containsText" dxfId="322" priority="354" operator="containsText" text="пг">
      <formula>NOT(ISERROR(SEARCH("пг",M8)))</formula>
    </cfRule>
    <cfRule type="containsText" dxfId="321" priority="355" operator="containsText" text="пр">
      <formula>NOT(ISERROR(SEARCH("пр",M8)))</formula>
    </cfRule>
    <cfRule type="containsText" dxfId="320" priority="356" operator="containsText" text="ог">
      <formula>NOT(ISERROR(SEARCH("ог",M8)))</formula>
    </cfRule>
    <cfRule type="containsText" dxfId="319" priority="358" operator="containsText" text="оп">
      <formula>NOT(ISERROR(SEARCH("оп",M8)))</formula>
    </cfRule>
    <cfRule type="containsText" dxfId="318" priority="359" operator="containsText" text="б">
      <formula>NOT(ISERROR(SEARCH("б",M8)))</formula>
    </cfRule>
  </conditionalFormatting>
  <conditionalFormatting sqref="S8">
    <cfRule type="containsText" dxfId="317" priority="342" operator="containsText" text="к">
      <formula>NOT(ISERROR(SEARCH("к",S8)))</formula>
    </cfRule>
    <cfRule type="containsText" dxfId="316" priority="343" operator="containsText" text="у">
      <formula>NOT(ISERROR(SEARCH("у",S8)))</formula>
    </cfRule>
    <cfRule type="containsText" dxfId="315" priority="344" operator="containsText" text="обс">
      <formula>NOT(ISERROR(SEARCH("обс",S8)))</formula>
    </cfRule>
    <cfRule type="containsText" dxfId="314" priority="345" operator="containsText" text="пг">
      <formula>NOT(ISERROR(SEARCH("пг",S8)))</formula>
    </cfRule>
    <cfRule type="containsText" dxfId="313" priority="346" operator="containsText" text="пр">
      <formula>NOT(ISERROR(SEARCH("пр",S8)))</formula>
    </cfRule>
    <cfRule type="containsText" dxfId="312" priority="347" operator="containsText" text="ог">
      <formula>NOT(ISERROR(SEARCH("ог",S8)))</formula>
    </cfRule>
    <cfRule type="containsText" dxfId="311" priority="349" operator="containsText" text="оп">
      <formula>NOT(ISERROR(SEARCH("оп",S8)))</formula>
    </cfRule>
    <cfRule type="containsText" dxfId="310" priority="350" operator="containsText" text="б">
      <formula>NOT(ISERROR(SEARCH("б",S8)))</formula>
    </cfRule>
  </conditionalFormatting>
  <conditionalFormatting sqref="M6:M7">
    <cfRule type="containsText" dxfId="309" priority="324" operator="containsText" text="к">
      <formula>NOT(ISERROR(SEARCH("к",M6)))</formula>
    </cfRule>
    <cfRule type="containsText" dxfId="308" priority="325" operator="containsText" text="у">
      <formula>NOT(ISERROR(SEARCH("у",M6)))</formula>
    </cfRule>
    <cfRule type="containsText" dxfId="307" priority="326" operator="containsText" text="обс">
      <formula>NOT(ISERROR(SEARCH("обс",M6)))</formula>
    </cfRule>
    <cfRule type="containsText" dxfId="306" priority="327" operator="containsText" text="пг">
      <formula>NOT(ISERROR(SEARCH("пг",M6)))</formula>
    </cfRule>
    <cfRule type="containsText" dxfId="305" priority="328" operator="containsText" text="пр">
      <formula>NOT(ISERROR(SEARCH("пр",M6)))</formula>
    </cfRule>
    <cfRule type="containsText" dxfId="304" priority="329" operator="containsText" text="ог">
      <formula>NOT(ISERROR(SEARCH("ог",M6)))</formula>
    </cfRule>
    <cfRule type="containsText" dxfId="303" priority="331" operator="containsText" text="оп">
      <formula>NOT(ISERROR(SEARCH("оп",M6)))</formula>
    </cfRule>
    <cfRule type="containsText" dxfId="302" priority="332" operator="containsText" text="б">
      <formula>NOT(ISERROR(SEARCH("б",M6)))</formula>
    </cfRule>
  </conditionalFormatting>
  <conditionalFormatting sqref="N8">
    <cfRule type="containsText" dxfId="301" priority="315" operator="containsText" text="к">
      <formula>NOT(ISERROR(SEARCH("к",N8)))</formula>
    </cfRule>
    <cfRule type="containsText" dxfId="300" priority="316" operator="containsText" text="у">
      <formula>NOT(ISERROR(SEARCH("у",N8)))</formula>
    </cfRule>
    <cfRule type="containsText" dxfId="299" priority="317" operator="containsText" text="обс">
      <formula>NOT(ISERROR(SEARCH("обс",N8)))</formula>
    </cfRule>
    <cfRule type="containsText" dxfId="298" priority="318" operator="containsText" text="пг">
      <formula>NOT(ISERROR(SEARCH("пг",N8)))</formula>
    </cfRule>
    <cfRule type="containsText" dxfId="297" priority="319" operator="containsText" text="пр">
      <formula>NOT(ISERROR(SEARCH("пр",N8)))</formula>
    </cfRule>
    <cfRule type="containsText" dxfId="296" priority="320" operator="containsText" text="ог">
      <formula>NOT(ISERROR(SEARCH("ог",N8)))</formula>
    </cfRule>
    <cfRule type="containsText" dxfId="295" priority="322" operator="containsText" text="оп">
      <formula>NOT(ISERROR(SEARCH("оп",N8)))</formula>
    </cfRule>
    <cfRule type="containsText" dxfId="294" priority="323" operator="containsText" text="б">
      <formula>NOT(ISERROR(SEARCH("б",N8)))</formula>
    </cfRule>
  </conditionalFormatting>
  <conditionalFormatting sqref="N6:N7">
    <cfRule type="containsText" dxfId="293" priority="306" operator="containsText" text="к">
      <formula>NOT(ISERROR(SEARCH("к",N6)))</formula>
    </cfRule>
    <cfRule type="containsText" dxfId="292" priority="307" operator="containsText" text="у">
      <formula>NOT(ISERROR(SEARCH("у",N6)))</formula>
    </cfRule>
    <cfRule type="containsText" dxfId="291" priority="308" operator="containsText" text="обс">
      <formula>NOT(ISERROR(SEARCH("обс",N6)))</formula>
    </cfRule>
    <cfRule type="containsText" dxfId="290" priority="309" operator="containsText" text="пг">
      <formula>NOT(ISERROR(SEARCH("пг",N6)))</formula>
    </cfRule>
    <cfRule type="containsText" dxfId="289" priority="310" operator="containsText" text="пр">
      <formula>NOT(ISERROR(SEARCH("пр",N6)))</formula>
    </cfRule>
    <cfRule type="containsText" dxfId="288" priority="311" operator="containsText" text="ог">
      <formula>NOT(ISERROR(SEARCH("ог",N6)))</formula>
    </cfRule>
    <cfRule type="containsText" dxfId="287" priority="313" operator="containsText" text="оп">
      <formula>NOT(ISERROR(SEARCH("оп",N6)))</formula>
    </cfRule>
    <cfRule type="containsText" dxfId="286" priority="314" operator="containsText" text="б">
      <formula>NOT(ISERROR(SEARCH("б",N6)))</formula>
    </cfRule>
  </conditionalFormatting>
  <conditionalFormatting sqref="O8">
    <cfRule type="containsText" dxfId="285" priority="297" operator="containsText" text="к">
      <formula>NOT(ISERROR(SEARCH("к",O8)))</formula>
    </cfRule>
    <cfRule type="containsText" dxfId="284" priority="298" operator="containsText" text="у">
      <formula>NOT(ISERROR(SEARCH("у",O8)))</formula>
    </cfRule>
    <cfRule type="containsText" dxfId="283" priority="299" operator="containsText" text="обс">
      <formula>NOT(ISERROR(SEARCH("обс",O8)))</formula>
    </cfRule>
    <cfRule type="containsText" dxfId="282" priority="300" operator="containsText" text="пг">
      <formula>NOT(ISERROR(SEARCH("пг",O8)))</formula>
    </cfRule>
    <cfRule type="containsText" dxfId="281" priority="301" operator="containsText" text="пр">
      <formula>NOT(ISERROR(SEARCH("пр",O8)))</formula>
    </cfRule>
    <cfRule type="containsText" dxfId="280" priority="302" operator="containsText" text="ог">
      <formula>NOT(ISERROR(SEARCH("ог",O8)))</formula>
    </cfRule>
    <cfRule type="containsText" dxfId="279" priority="304" operator="containsText" text="оп">
      <formula>NOT(ISERROR(SEARCH("оп",O8)))</formula>
    </cfRule>
    <cfRule type="containsText" dxfId="278" priority="305" operator="containsText" text="б">
      <formula>NOT(ISERROR(SEARCH("б",O8)))</formula>
    </cfRule>
  </conditionalFormatting>
  <conditionalFormatting sqref="O6:O7">
    <cfRule type="containsText" dxfId="277" priority="288" operator="containsText" text="к">
      <formula>NOT(ISERROR(SEARCH("к",O6)))</formula>
    </cfRule>
    <cfRule type="containsText" dxfId="276" priority="289" operator="containsText" text="у">
      <formula>NOT(ISERROR(SEARCH("у",O6)))</formula>
    </cfRule>
    <cfRule type="containsText" dxfId="275" priority="290" operator="containsText" text="обс">
      <formula>NOT(ISERROR(SEARCH("обс",O6)))</formula>
    </cfRule>
    <cfRule type="containsText" dxfId="274" priority="291" operator="containsText" text="пг">
      <formula>NOT(ISERROR(SEARCH("пг",O6)))</formula>
    </cfRule>
    <cfRule type="containsText" dxfId="273" priority="292" operator="containsText" text="пр">
      <formula>NOT(ISERROR(SEARCH("пр",O6)))</formula>
    </cfRule>
    <cfRule type="containsText" dxfId="272" priority="293" operator="containsText" text="ог">
      <formula>NOT(ISERROR(SEARCH("ог",O6)))</formula>
    </cfRule>
    <cfRule type="containsText" dxfId="271" priority="295" operator="containsText" text="оп">
      <formula>NOT(ISERROR(SEARCH("оп",O6)))</formula>
    </cfRule>
    <cfRule type="containsText" dxfId="270" priority="296" operator="containsText" text="б">
      <formula>NOT(ISERROR(SEARCH("б",O6)))</formula>
    </cfRule>
  </conditionalFormatting>
  <conditionalFormatting sqref="V6:W8">
    <cfRule type="containsText" dxfId="269" priority="279" operator="containsText" text="к">
      <formula>NOT(ISERROR(SEARCH("к",V6)))</formula>
    </cfRule>
    <cfRule type="containsText" dxfId="268" priority="280" operator="containsText" text="у">
      <formula>NOT(ISERROR(SEARCH("у",V6)))</formula>
    </cfRule>
    <cfRule type="containsText" dxfId="267" priority="281" operator="containsText" text="обс">
      <formula>NOT(ISERROR(SEARCH("обс",V6)))</formula>
    </cfRule>
    <cfRule type="containsText" dxfId="266" priority="282" operator="containsText" text="пг">
      <formula>NOT(ISERROR(SEARCH("пг",V6)))</formula>
    </cfRule>
    <cfRule type="containsText" dxfId="265" priority="283" operator="containsText" text="пр">
      <formula>NOT(ISERROR(SEARCH("пр",V6)))</formula>
    </cfRule>
    <cfRule type="containsText" dxfId="264" priority="284" operator="containsText" text="ог">
      <formula>NOT(ISERROR(SEARCH("ог",V6)))</formula>
    </cfRule>
    <cfRule type="containsText" dxfId="263" priority="286" operator="containsText" text="оп">
      <formula>NOT(ISERROR(SEARCH("оп",V6)))</formula>
    </cfRule>
    <cfRule type="containsText" dxfId="262" priority="287" operator="containsText" text="б">
      <formula>NOT(ISERROR(SEARCH("б",V6)))</formula>
    </cfRule>
  </conditionalFormatting>
  <conditionalFormatting sqref="H7">
    <cfRule type="containsText" dxfId="261" priority="261" operator="containsText" text="к">
      <formula>NOT(ISERROR(SEARCH("к",H7)))</formula>
    </cfRule>
    <cfRule type="containsText" dxfId="260" priority="262" operator="containsText" text="у">
      <formula>NOT(ISERROR(SEARCH("у",H7)))</formula>
    </cfRule>
    <cfRule type="containsText" dxfId="259" priority="263" operator="containsText" text="обс">
      <formula>NOT(ISERROR(SEARCH("обс",H7)))</formula>
    </cfRule>
    <cfRule type="containsText" dxfId="258" priority="264" operator="containsText" text="пг">
      <formula>NOT(ISERROR(SEARCH("пг",H7)))</formula>
    </cfRule>
    <cfRule type="containsText" dxfId="257" priority="265" operator="containsText" text="пр">
      <formula>NOT(ISERROR(SEARCH("пр",H7)))</formula>
    </cfRule>
    <cfRule type="containsText" dxfId="256" priority="266" operator="containsText" text="ог">
      <formula>NOT(ISERROR(SEARCH("ог",H7)))</formula>
    </cfRule>
    <cfRule type="containsText" dxfId="255" priority="268" operator="containsText" text="оп">
      <formula>NOT(ISERROR(SEARCH("оп",H7)))</formula>
    </cfRule>
    <cfRule type="containsText" dxfId="254" priority="269" operator="containsText" text="б">
      <formula>NOT(ISERROR(SEARCH("б",H7)))</formula>
    </cfRule>
  </conditionalFormatting>
  <conditionalFormatting sqref="S6">
    <cfRule type="containsText" dxfId="253" priority="252" operator="containsText" text="к">
      <formula>NOT(ISERROR(SEARCH("к",S6)))</formula>
    </cfRule>
    <cfRule type="containsText" dxfId="252" priority="253" operator="containsText" text="у">
      <formula>NOT(ISERROR(SEARCH("у",S6)))</formula>
    </cfRule>
    <cfRule type="containsText" dxfId="251" priority="254" operator="containsText" text="обс">
      <formula>NOT(ISERROR(SEARCH("обс",S6)))</formula>
    </cfRule>
    <cfRule type="containsText" dxfId="250" priority="255" operator="containsText" text="пг">
      <formula>NOT(ISERROR(SEARCH("пг",S6)))</formula>
    </cfRule>
    <cfRule type="containsText" dxfId="249" priority="256" operator="containsText" text="пр">
      <formula>NOT(ISERROR(SEARCH("пр",S6)))</formula>
    </cfRule>
    <cfRule type="containsText" dxfId="248" priority="257" operator="containsText" text="ог">
      <formula>NOT(ISERROR(SEARCH("ог",S6)))</formula>
    </cfRule>
    <cfRule type="containsText" dxfId="247" priority="259" operator="containsText" text="оп">
      <formula>NOT(ISERROR(SEARCH("оп",S6)))</formula>
    </cfRule>
    <cfRule type="containsText" dxfId="246" priority="260" operator="containsText" text="б">
      <formula>NOT(ISERROR(SEARCH("б",S6)))</formula>
    </cfRule>
  </conditionalFormatting>
  <conditionalFormatting sqref="S7">
    <cfRule type="containsText" dxfId="245" priority="243" operator="containsText" text="к">
      <formula>NOT(ISERROR(SEARCH("к",S7)))</formula>
    </cfRule>
    <cfRule type="containsText" dxfId="244" priority="244" operator="containsText" text="у">
      <formula>NOT(ISERROR(SEARCH("у",S7)))</formula>
    </cfRule>
    <cfRule type="containsText" dxfId="243" priority="245" operator="containsText" text="обс">
      <formula>NOT(ISERROR(SEARCH("обс",S7)))</formula>
    </cfRule>
    <cfRule type="containsText" dxfId="242" priority="246" operator="containsText" text="пг">
      <formula>NOT(ISERROR(SEARCH("пг",S7)))</formula>
    </cfRule>
    <cfRule type="containsText" dxfId="241" priority="247" operator="containsText" text="пр">
      <formula>NOT(ISERROR(SEARCH("пр",S7)))</formula>
    </cfRule>
    <cfRule type="containsText" dxfId="240" priority="248" operator="containsText" text="ог">
      <formula>NOT(ISERROR(SEARCH("ог",S7)))</formula>
    </cfRule>
    <cfRule type="containsText" dxfId="239" priority="250" operator="containsText" text="оп">
      <formula>NOT(ISERROR(SEARCH("оп",S7)))</formula>
    </cfRule>
    <cfRule type="containsText" dxfId="238" priority="251" operator="containsText" text="б">
      <formula>NOT(ISERROR(SEARCH("б",S7)))</formula>
    </cfRule>
  </conditionalFormatting>
  <conditionalFormatting sqref="T6">
    <cfRule type="containsText" dxfId="237" priority="234" operator="containsText" text="к">
      <formula>NOT(ISERROR(SEARCH("к",T6)))</formula>
    </cfRule>
    <cfRule type="containsText" dxfId="236" priority="235" operator="containsText" text="у">
      <formula>NOT(ISERROR(SEARCH("у",T6)))</formula>
    </cfRule>
    <cfRule type="containsText" dxfId="235" priority="236" operator="containsText" text="обс">
      <formula>NOT(ISERROR(SEARCH("обс",T6)))</formula>
    </cfRule>
    <cfRule type="containsText" dxfId="234" priority="237" operator="containsText" text="пг">
      <formula>NOT(ISERROR(SEARCH("пг",T6)))</formula>
    </cfRule>
    <cfRule type="containsText" dxfId="233" priority="238" operator="containsText" text="пр">
      <formula>NOT(ISERROR(SEARCH("пр",T6)))</formula>
    </cfRule>
    <cfRule type="containsText" dxfId="232" priority="239" operator="containsText" text="ог">
      <formula>NOT(ISERROR(SEARCH("ог",T6)))</formula>
    </cfRule>
    <cfRule type="containsText" dxfId="231" priority="241" operator="containsText" text="оп">
      <formula>NOT(ISERROR(SEARCH("оп",T6)))</formula>
    </cfRule>
    <cfRule type="containsText" dxfId="230" priority="242" operator="containsText" text="б">
      <formula>NOT(ISERROR(SEARCH("б",T6)))</formula>
    </cfRule>
  </conditionalFormatting>
  <conditionalFormatting sqref="T7">
    <cfRule type="containsText" dxfId="229" priority="225" operator="containsText" text="к">
      <formula>NOT(ISERROR(SEARCH("к",T7)))</formula>
    </cfRule>
    <cfRule type="containsText" dxfId="228" priority="226" operator="containsText" text="у">
      <formula>NOT(ISERROR(SEARCH("у",T7)))</formula>
    </cfRule>
    <cfRule type="containsText" dxfId="227" priority="227" operator="containsText" text="обс">
      <formula>NOT(ISERROR(SEARCH("обс",T7)))</formula>
    </cfRule>
    <cfRule type="containsText" dxfId="226" priority="228" operator="containsText" text="пг">
      <formula>NOT(ISERROR(SEARCH("пг",T7)))</formula>
    </cfRule>
    <cfRule type="containsText" dxfId="225" priority="229" operator="containsText" text="пр">
      <formula>NOT(ISERROR(SEARCH("пр",T7)))</formula>
    </cfRule>
    <cfRule type="containsText" dxfId="224" priority="230" operator="containsText" text="ог">
      <formula>NOT(ISERROR(SEARCH("ог",T7)))</formula>
    </cfRule>
    <cfRule type="containsText" dxfId="223" priority="232" operator="containsText" text="оп">
      <formula>NOT(ISERROR(SEARCH("оп",T7)))</formula>
    </cfRule>
    <cfRule type="containsText" dxfId="222" priority="233" operator="containsText" text="б">
      <formula>NOT(ISERROR(SEARCH("б",T7)))</formula>
    </cfRule>
  </conditionalFormatting>
  <conditionalFormatting sqref="T8">
    <cfRule type="containsText" dxfId="221" priority="216" operator="containsText" text="к">
      <formula>NOT(ISERROR(SEARCH("к",T8)))</formula>
    </cfRule>
    <cfRule type="containsText" dxfId="220" priority="217" operator="containsText" text="у">
      <formula>NOT(ISERROR(SEARCH("у",T8)))</formula>
    </cfRule>
    <cfRule type="containsText" dxfId="219" priority="218" operator="containsText" text="обс">
      <formula>NOT(ISERROR(SEARCH("обс",T8)))</formula>
    </cfRule>
    <cfRule type="containsText" dxfId="218" priority="219" operator="containsText" text="пг">
      <formula>NOT(ISERROR(SEARCH("пг",T8)))</formula>
    </cfRule>
    <cfRule type="containsText" dxfId="217" priority="220" operator="containsText" text="пр">
      <formula>NOT(ISERROR(SEARCH("пр",T8)))</formula>
    </cfRule>
    <cfRule type="containsText" dxfId="216" priority="221" operator="containsText" text="ог">
      <formula>NOT(ISERROR(SEARCH("ог",T8)))</formula>
    </cfRule>
    <cfRule type="containsText" dxfId="215" priority="223" operator="containsText" text="оп">
      <formula>NOT(ISERROR(SEARCH("оп",T8)))</formula>
    </cfRule>
    <cfRule type="containsText" dxfId="214" priority="224" operator="containsText" text="б">
      <formula>NOT(ISERROR(SEARCH("б",T8)))</formula>
    </cfRule>
  </conditionalFormatting>
  <conditionalFormatting sqref="U6">
    <cfRule type="containsText" dxfId="213" priority="207" operator="containsText" text="к">
      <formula>NOT(ISERROR(SEARCH("к",U6)))</formula>
    </cfRule>
    <cfRule type="containsText" dxfId="212" priority="208" operator="containsText" text="у">
      <formula>NOT(ISERROR(SEARCH("у",U6)))</formula>
    </cfRule>
    <cfRule type="containsText" dxfId="211" priority="209" operator="containsText" text="обс">
      <formula>NOT(ISERROR(SEARCH("обс",U6)))</formula>
    </cfRule>
    <cfRule type="containsText" dxfId="210" priority="210" operator="containsText" text="пг">
      <formula>NOT(ISERROR(SEARCH("пг",U6)))</formula>
    </cfRule>
    <cfRule type="containsText" dxfId="209" priority="211" operator="containsText" text="пр">
      <formula>NOT(ISERROR(SEARCH("пр",U6)))</formula>
    </cfRule>
    <cfRule type="containsText" dxfId="208" priority="212" operator="containsText" text="ог">
      <formula>NOT(ISERROR(SEARCH("ог",U6)))</formula>
    </cfRule>
    <cfRule type="containsText" dxfId="207" priority="214" operator="containsText" text="оп">
      <formula>NOT(ISERROR(SEARCH("оп",U6)))</formula>
    </cfRule>
    <cfRule type="containsText" dxfId="206" priority="215" operator="containsText" text="б">
      <formula>NOT(ISERROR(SEARCH("б",U6)))</formula>
    </cfRule>
  </conditionalFormatting>
  <conditionalFormatting sqref="U7">
    <cfRule type="containsText" dxfId="205" priority="198" operator="containsText" text="к">
      <formula>NOT(ISERROR(SEARCH("к",U7)))</formula>
    </cfRule>
    <cfRule type="containsText" dxfId="204" priority="199" operator="containsText" text="у">
      <formula>NOT(ISERROR(SEARCH("у",U7)))</formula>
    </cfRule>
    <cfRule type="containsText" dxfId="203" priority="200" operator="containsText" text="обс">
      <formula>NOT(ISERROR(SEARCH("обс",U7)))</formula>
    </cfRule>
    <cfRule type="containsText" dxfId="202" priority="201" operator="containsText" text="пг">
      <formula>NOT(ISERROR(SEARCH("пг",U7)))</formula>
    </cfRule>
    <cfRule type="containsText" dxfId="201" priority="202" operator="containsText" text="пр">
      <formula>NOT(ISERROR(SEARCH("пр",U7)))</formula>
    </cfRule>
    <cfRule type="containsText" dxfId="200" priority="203" operator="containsText" text="ог">
      <formula>NOT(ISERROR(SEARCH("ог",U7)))</formula>
    </cfRule>
    <cfRule type="containsText" dxfId="199" priority="205" operator="containsText" text="оп">
      <formula>NOT(ISERROR(SEARCH("оп",U7)))</formula>
    </cfRule>
    <cfRule type="containsText" dxfId="198" priority="206" operator="containsText" text="б">
      <formula>NOT(ISERROR(SEARCH("б",U7)))</formula>
    </cfRule>
  </conditionalFormatting>
  <conditionalFormatting sqref="U8">
    <cfRule type="containsText" dxfId="197" priority="189" operator="containsText" text="к">
      <formula>NOT(ISERROR(SEARCH("к",U8)))</formula>
    </cfRule>
    <cfRule type="containsText" dxfId="196" priority="190" operator="containsText" text="у">
      <formula>NOT(ISERROR(SEARCH("у",U8)))</formula>
    </cfRule>
    <cfRule type="containsText" dxfId="195" priority="191" operator="containsText" text="обс">
      <formula>NOT(ISERROR(SEARCH("обс",U8)))</formula>
    </cfRule>
    <cfRule type="containsText" dxfId="194" priority="192" operator="containsText" text="пг">
      <formula>NOT(ISERROR(SEARCH("пг",U8)))</formula>
    </cfRule>
    <cfRule type="containsText" dxfId="193" priority="193" operator="containsText" text="пр">
      <formula>NOT(ISERROR(SEARCH("пр",U8)))</formula>
    </cfRule>
    <cfRule type="containsText" dxfId="192" priority="194" operator="containsText" text="ог">
      <formula>NOT(ISERROR(SEARCH("ог",U8)))</formula>
    </cfRule>
    <cfRule type="containsText" dxfId="191" priority="196" operator="containsText" text="оп">
      <formula>NOT(ISERROR(SEARCH("оп",U8)))</formula>
    </cfRule>
    <cfRule type="containsText" dxfId="190" priority="197" operator="containsText" text="б">
      <formula>NOT(ISERROR(SEARCH("б",U8)))</formula>
    </cfRule>
  </conditionalFormatting>
  <conditionalFormatting sqref="AE6:AE8">
    <cfRule type="containsText" dxfId="189" priority="171" operator="containsText" text="к">
      <formula>NOT(ISERROR(SEARCH("к",AE6)))</formula>
    </cfRule>
    <cfRule type="containsText" dxfId="188" priority="172" operator="containsText" text="у">
      <formula>NOT(ISERROR(SEARCH("у",AE6)))</formula>
    </cfRule>
    <cfRule type="containsText" dxfId="187" priority="173" operator="containsText" text="обс">
      <formula>NOT(ISERROR(SEARCH("обс",AE6)))</formula>
    </cfRule>
    <cfRule type="containsText" dxfId="186" priority="174" operator="containsText" text="пг">
      <formula>NOT(ISERROR(SEARCH("пг",AE6)))</formula>
    </cfRule>
    <cfRule type="containsText" dxfId="185" priority="175" operator="containsText" text="пр">
      <formula>NOT(ISERROR(SEARCH("пр",AE6)))</formula>
    </cfRule>
    <cfRule type="containsText" dxfId="184" priority="176" operator="containsText" text="ог">
      <formula>NOT(ISERROR(SEARCH("ог",AE6)))</formula>
    </cfRule>
    <cfRule type="containsText" dxfId="183" priority="177" operator="containsText" text="оп">
      <formula>NOT(ISERROR(SEARCH("оп",AE6)))</formula>
    </cfRule>
    <cfRule type="containsText" dxfId="182" priority="178" operator="containsText" text="б">
      <formula>NOT(ISERROR(SEARCH("б",AE6)))</formula>
    </cfRule>
  </conditionalFormatting>
  <conditionalFormatting sqref="AF6:AF8">
    <cfRule type="containsText" dxfId="181" priority="162" operator="containsText" text="к">
      <formula>NOT(ISERROR(SEARCH("к",AF6)))</formula>
    </cfRule>
    <cfRule type="containsText" dxfId="180" priority="163" operator="containsText" text="у">
      <formula>NOT(ISERROR(SEARCH("у",AF6)))</formula>
    </cfRule>
    <cfRule type="containsText" dxfId="179" priority="164" operator="containsText" text="обс">
      <formula>NOT(ISERROR(SEARCH("обс",AF6)))</formula>
    </cfRule>
    <cfRule type="containsText" dxfId="178" priority="165" operator="containsText" text="пг">
      <formula>NOT(ISERROR(SEARCH("пг",AF6)))</formula>
    </cfRule>
    <cfRule type="containsText" dxfId="177" priority="166" operator="containsText" text="пр">
      <formula>NOT(ISERROR(SEARCH("пр",AF6)))</formula>
    </cfRule>
    <cfRule type="containsText" dxfId="176" priority="167" operator="containsText" text="ог">
      <formula>NOT(ISERROR(SEARCH("ог",AF6)))</formula>
    </cfRule>
    <cfRule type="containsText" dxfId="175" priority="169" operator="containsText" text="оп">
      <formula>NOT(ISERROR(SEARCH("оп",AF6)))</formula>
    </cfRule>
    <cfRule type="containsText" dxfId="174" priority="170" operator="containsText" text="б">
      <formula>NOT(ISERROR(SEARCH("б",AF6)))</formula>
    </cfRule>
  </conditionalFormatting>
  <conditionalFormatting sqref="E9:G9 AB9:AD9 AG9">
    <cfRule type="containsText" dxfId="173" priority="54" operator="containsText" text="к">
      <formula>NOT(ISERROR(SEARCH("к",E9)))</formula>
    </cfRule>
    <cfRule type="containsText" dxfId="172" priority="55" operator="containsText" text="у">
      <formula>NOT(ISERROR(SEARCH("у",E9)))</formula>
    </cfRule>
    <cfRule type="containsText" dxfId="171" priority="56" operator="containsText" text="обс">
      <formula>NOT(ISERROR(SEARCH("обс",E9)))</formula>
    </cfRule>
    <cfRule type="containsText" dxfId="170" priority="57" operator="containsText" text="пг">
      <formula>NOT(ISERROR(SEARCH("пг",E9)))</formula>
    </cfRule>
    <cfRule type="containsText" dxfId="169" priority="58" operator="containsText" text="пр">
      <formula>NOT(ISERROR(SEARCH("пр",E9)))</formula>
    </cfRule>
    <cfRule type="containsText" dxfId="168" priority="59" operator="containsText" text="ог">
      <formula>NOT(ISERROR(SEARCH("ог",E9)))</formula>
    </cfRule>
    <cfRule type="containsText" dxfId="167" priority="60" operator="containsText" text="оп">
      <formula>NOT(ISERROR(SEARCH("оп",E9)))</formula>
    </cfRule>
    <cfRule type="containsText" dxfId="166" priority="61" operator="containsText" text="б">
      <formula>NOT(ISERROR(SEARCH("б",E9)))</formula>
    </cfRule>
  </conditionalFormatting>
  <conditionalFormatting sqref="P9:R9 J9:L9 X9:Y9">
    <cfRule type="containsText" dxfId="165" priority="152" operator="containsText" text="к">
      <formula>NOT(ISERROR(SEARCH("к",J9)))</formula>
    </cfRule>
    <cfRule type="containsText" dxfId="164" priority="153" operator="containsText" text="у">
      <formula>NOT(ISERROR(SEARCH("у",J9)))</formula>
    </cfRule>
    <cfRule type="containsText" dxfId="163" priority="154" operator="containsText" text="обс">
      <formula>NOT(ISERROR(SEARCH("обс",J9)))</formula>
    </cfRule>
    <cfRule type="containsText" dxfId="162" priority="155" operator="containsText" text="пг">
      <formula>NOT(ISERROR(SEARCH("пг",J9)))</formula>
    </cfRule>
    <cfRule type="containsText" dxfId="161" priority="156" operator="containsText" text="пр">
      <formula>NOT(ISERROR(SEARCH("пр",J9)))</formula>
    </cfRule>
    <cfRule type="containsText" dxfId="160" priority="157" operator="containsText" text="ог">
      <formula>NOT(ISERROR(SEARCH("ог",J9)))</formula>
    </cfRule>
    <cfRule type="containsText" dxfId="159" priority="159" operator="containsText" text="оп">
      <formula>NOT(ISERROR(SEARCH("оп",J9)))</formula>
    </cfRule>
    <cfRule type="containsText" dxfId="158" priority="160" operator="containsText" text="б">
      <formula>NOT(ISERROR(SEARCH("б",J9)))</formula>
    </cfRule>
  </conditionalFormatting>
  <conditionalFormatting sqref="H9">
    <cfRule type="containsText" dxfId="157" priority="143" operator="containsText" text="к">
      <formula>NOT(ISERROR(SEARCH("к",H9)))</formula>
    </cfRule>
    <cfRule type="containsText" dxfId="156" priority="144" operator="containsText" text="у">
      <formula>NOT(ISERROR(SEARCH("у",H9)))</formula>
    </cfRule>
    <cfRule type="containsText" dxfId="155" priority="145" operator="containsText" text="обс">
      <formula>NOT(ISERROR(SEARCH("обс",H9)))</formula>
    </cfRule>
    <cfRule type="containsText" dxfId="154" priority="146" operator="containsText" text="пг">
      <formula>NOT(ISERROR(SEARCH("пг",H9)))</formula>
    </cfRule>
    <cfRule type="containsText" dxfId="153" priority="147" operator="containsText" text="пр">
      <formula>NOT(ISERROR(SEARCH("пр",H9)))</formula>
    </cfRule>
    <cfRule type="containsText" dxfId="152" priority="148" operator="containsText" text="ог">
      <formula>NOT(ISERROR(SEARCH("ог",H9)))</formula>
    </cfRule>
    <cfRule type="containsText" dxfId="151" priority="150" operator="containsText" text="оп">
      <formula>NOT(ISERROR(SEARCH("оп",H9)))</formula>
    </cfRule>
    <cfRule type="containsText" dxfId="150" priority="151" operator="containsText" text="б">
      <formula>NOT(ISERROR(SEARCH("б",H9)))</formula>
    </cfRule>
  </conditionalFormatting>
  <conditionalFormatting sqref="I9">
    <cfRule type="containsText" dxfId="149" priority="134" operator="containsText" text="к">
      <formula>NOT(ISERROR(SEARCH("к",I9)))</formula>
    </cfRule>
    <cfRule type="containsText" dxfId="148" priority="135" operator="containsText" text="у">
      <formula>NOT(ISERROR(SEARCH("у",I9)))</formula>
    </cfRule>
    <cfRule type="containsText" dxfId="147" priority="136" operator="containsText" text="обс">
      <formula>NOT(ISERROR(SEARCH("обс",I9)))</formula>
    </cfRule>
    <cfRule type="containsText" dxfId="146" priority="137" operator="containsText" text="пг">
      <formula>NOT(ISERROR(SEARCH("пг",I9)))</formula>
    </cfRule>
    <cfRule type="containsText" dxfId="145" priority="138" operator="containsText" text="пр">
      <formula>NOT(ISERROR(SEARCH("пр",I9)))</formula>
    </cfRule>
    <cfRule type="containsText" dxfId="144" priority="139" operator="containsText" text="ог">
      <formula>NOT(ISERROR(SEARCH("ог",I9)))</formula>
    </cfRule>
    <cfRule type="containsText" dxfId="143" priority="141" operator="containsText" text="оп">
      <formula>NOT(ISERROR(SEARCH("оп",I9)))</formula>
    </cfRule>
    <cfRule type="containsText" dxfId="142" priority="142" operator="containsText" text="б">
      <formula>NOT(ISERROR(SEARCH("б",I9)))</formula>
    </cfRule>
  </conditionalFormatting>
  <conditionalFormatting sqref="M9">
    <cfRule type="containsText" dxfId="141" priority="125" operator="containsText" text="к">
      <formula>NOT(ISERROR(SEARCH("к",M9)))</formula>
    </cfRule>
    <cfRule type="containsText" dxfId="140" priority="126" operator="containsText" text="у">
      <formula>NOT(ISERROR(SEARCH("у",M9)))</formula>
    </cfRule>
    <cfRule type="containsText" dxfId="139" priority="127" operator="containsText" text="обс">
      <formula>NOT(ISERROR(SEARCH("обс",M9)))</formula>
    </cfRule>
    <cfRule type="containsText" dxfId="138" priority="128" operator="containsText" text="пг">
      <formula>NOT(ISERROR(SEARCH("пг",M9)))</formula>
    </cfRule>
    <cfRule type="containsText" dxfId="137" priority="129" operator="containsText" text="пр">
      <formula>NOT(ISERROR(SEARCH("пр",M9)))</formula>
    </cfRule>
    <cfRule type="containsText" dxfId="136" priority="130" operator="containsText" text="ог">
      <formula>NOT(ISERROR(SEARCH("ог",M9)))</formula>
    </cfRule>
    <cfRule type="containsText" dxfId="135" priority="132" operator="containsText" text="оп">
      <formula>NOT(ISERROR(SEARCH("оп",M9)))</formula>
    </cfRule>
    <cfRule type="containsText" dxfId="134" priority="133" operator="containsText" text="б">
      <formula>NOT(ISERROR(SEARCH("б",M9)))</formula>
    </cfRule>
  </conditionalFormatting>
  <conditionalFormatting sqref="S9">
    <cfRule type="containsText" dxfId="133" priority="116" operator="containsText" text="к">
      <formula>NOT(ISERROR(SEARCH("к",S9)))</formula>
    </cfRule>
    <cfRule type="containsText" dxfId="132" priority="117" operator="containsText" text="у">
      <formula>NOT(ISERROR(SEARCH("у",S9)))</formula>
    </cfRule>
    <cfRule type="containsText" dxfId="131" priority="118" operator="containsText" text="обс">
      <formula>NOT(ISERROR(SEARCH("обс",S9)))</formula>
    </cfRule>
    <cfRule type="containsText" dxfId="130" priority="119" operator="containsText" text="пг">
      <formula>NOT(ISERROR(SEARCH("пг",S9)))</formula>
    </cfRule>
    <cfRule type="containsText" dxfId="129" priority="120" operator="containsText" text="пр">
      <formula>NOT(ISERROR(SEARCH("пр",S9)))</formula>
    </cfRule>
    <cfRule type="containsText" dxfId="128" priority="121" operator="containsText" text="ог">
      <formula>NOT(ISERROR(SEARCH("ог",S9)))</formula>
    </cfRule>
    <cfRule type="containsText" dxfId="127" priority="123" operator="containsText" text="оп">
      <formula>NOT(ISERROR(SEARCH("оп",S9)))</formula>
    </cfRule>
    <cfRule type="containsText" dxfId="126" priority="124" operator="containsText" text="б">
      <formula>NOT(ISERROR(SEARCH("б",S9)))</formula>
    </cfRule>
  </conditionalFormatting>
  <conditionalFormatting sqref="N9">
    <cfRule type="containsText" dxfId="125" priority="98" operator="containsText" text="к">
      <formula>NOT(ISERROR(SEARCH("к",N9)))</formula>
    </cfRule>
    <cfRule type="containsText" dxfId="124" priority="99" operator="containsText" text="у">
      <formula>NOT(ISERROR(SEARCH("у",N9)))</formula>
    </cfRule>
    <cfRule type="containsText" dxfId="123" priority="100" operator="containsText" text="обс">
      <formula>NOT(ISERROR(SEARCH("обс",N9)))</formula>
    </cfRule>
    <cfRule type="containsText" dxfId="122" priority="101" operator="containsText" text="пг">
      <formula>NOT(ISERROR(SEARCH("пг",N9)))</formula>
    </cfRule>
    <cfRule type="containsText" dxfId="121" priority="102" operator="containsText" text="пр">
      <formula>NOT(ISERROR(SEARCH("пр",N9)))</formula>
    </cfRule>
    <cfRule type="containsText" dxfId="120" priority="103" operator="containsText" text="ог">
      <formula>NOT(ISERROR(SEARCH("ог",N9)))</formula>
    </cfRule>
    <cfRule type="containsText" dxfId="119" priority="105" operator="containsText" text="оп">
      <formula>NOT(ISERROR(SEARCH("оп",N9)))</formula>
    </cfRule>
    <cfRule type="containsText" dxfId="118" priority="106" operator="containsText" text="б">
      <formula>NOT(ISERROR(SEARCH("б",N9)))</formula>
    </cfRule>
  </conditionalFormatting>
  <conditionalFormatting sqref="O9">
    <cfRule type="containsText" dxfId="117" priority="89" operator="containsText" text="к">
      <formula>NOT(ISERROR(SEARCH("к",O9)))</formula>
    </cfRule>
    <cfRule type="containsText" dxfId="116" priority="90" operator="containsText" text="у">
      <formula>NOT(ISERROR(SEARCH("у",O9)))</formula>
    </cfRule>
    <cfRule type="containsText" dxfId="115" priority="91" operator="containsText" text="обс">
      <formula>NOT(ISERROR(SEARCH("обс",O9)))</formula>
    </cfRule>
    <cfRule type="containsText" dxfId="114" priority="92" operator="containsText" text="пг">
      <formula>NOT(ISERROR(SEARCH("пг",O9)))</formula>
    </cfRule>
    <cfRule type="containsText" dxfId="113" priority="93" operator="containsText" text="пр">
      <formula>NOT(ISERROR(SEARCH("пр",O9)))</formula>
    </cfRule>
    <cfRule type="containsText" dxfId="112" priority="94" operator="containsText" text="ог">
      <formula>NOT(ISERROR(SEARCH("ог",O9)))</formula>
    </cfRule>
    <cfRule type="containsText" dxfId="111" priority="96" operator="containsText" text="оп">
      <formula>NOT(ISERROR(SEARCH("оп",O9)))</formula>
    </cfRule>
    <cfRule type="containsText" dxfId="110" priority="97" operator="containsText" text="б">
      <formula>NOT(ISERROR(SEARCH("б",O9)))</formula>
    </cfRule>
  </conditionalFormatting>
  <conditionalFormatting sqref="V9:W9">
    <cfRule type="containsText" dxfId="109" priority="80" operator="containsText" text="к">
      <formula>NOT(ISERROR(SEARCH("к",V9)))</formula>
    </cfRule>
    <cfRule type="containsText" dxfId="108" priority="81" operator="containsText" text="у">
      <formula>NOT(ISERROR(SEARCH("у",V9)))</formula>
    </cfRule>
    <cfRule type="containsText" dxfId="107" priority="82" operator="containsText" text="обс">
      <formula>NOT(ISERROR(SEARCH("обс",V9)))</formula>
    </cfRule>
    <cfRule type="containsText" dxfId="106" priority="83" operator="containsText" text="пг">
      <formula>NOT(ISERROR(SEARCH("пг",V9)))</formula>
    </cfRule>
    <cfRule type="containsText" dxfId="105" priority="84" operator="containsText" text="пр">
      <formula>NOT(ISERROR(SEARCH("пр",V9)))</formula>
    </cfRule>
    <cfRule type="containsText" dxfId="104" priority="85" operator="containsText" text="ог">
      <formula>NOT(ISERROR(SEARCH("ог",V9)))</formula>
    </cfRule>
    <cfRule type="containsText" dxfId="103" priority="87" operator="containsText" text="оп">
      <formula>NOT(ISERROR(SEARCH("оп",V9)))</formula>
    </cfRule>
    <cfRule type="containsText" dxfId="102" priority="88" operator="containsText" text="б">
      <formula>NOT(ISERROR(SEARCH("б",V9)))</formula>
    </cfRule>
  </conditionalFormatting>
  <conditionalFormatting sqref="T9">
    <cfRule type="containsText" dxfId="101" priority="71" operator="containsText" text="к">
      <formula>NOT(ISERROR(SEARCH("к",T9)))</formula>
    </cfRule>
    <cfRule type="containsText" dxfId="100" priority="72" operator="containsText" text="у">
      <formula>NOT(ISERROR(SEARCH("у",T9)))</formula>
    </cfRule>
    <cfRule type="containsText" dxfId="99" priority="73" operator="containsText" text="обс">
      <formula>NOT(ISERROR(SEARCH("обс",T9)))</formula>
    </cfRule>
    <cfRule type="containsText" dxfId="98" priority="74" operator="containsText" text="пг">
      <formula>NOT(ISERROR(SEARCH("пг",T9)))</formula>
    </cfRule>
    <cfRule type="containsText" dxfId="97" priority="75" operator="containsText" text="пр">
      <formula>NOT(ISERROR(SEARCH("пр",T9)))</formula>
    </cfRule>
    <cfRule type="containsText" dxfId="96" priority="76" operator="containsText" text="ог">
      <formula>NOT(ISERROR(SEARCH("ог",T9)))</formula>
    </cfRule>
    <cfRule type="containsText" dxfId="95" priority="78" operator="containsText" text="оп">
      <formula>NOT(ISERROR(SEARCH("оп",T9)))</formula>
    </cfRule>
    <cfRule type="containsText" dxfId="94" priority="79" operator="containsText" text="б">
      <formula>NOT(ISERROR(SEARCH("б",T9)))</formula>
    </cfRule>
  </conditionalFormatting>
  <conditionalFormatting sqref="U9">
    <cfRule type="containsText" dxfId="93" priority="62" operator="containsText" text="к">
      <formula>NOT(ISERROR(SEARCH("к",U9)))</formula>
    </cfRule>
    <cfRule type="containsText" dxfId="92" priority="63" operator="containsText" text="у">
      <formula>NOT(ISERROR(SEARCH("у",U9)))</formula>
    </cfRule>
    <cfRule type="containsText" dxfId="91" priority="64" operator="containsText" text="обс">
      <formula>NOT(ISERROR(SEARCH("обс",U9)))</formula>
    </cfRule>
    <cfRule type="containsText" dxfId="90" priority="65" operator="containsText" text="пг">
      <formula>NOT(ISERROR(SEARCH("пг",U9)))</formula>
    </cfRule>
    <cfRule type="containsText" dxfId="89" priority="66" operator="containsText" text="пр">
      <formula>NOT(ISERROR(SEARCH("пр",U9)))</formula>
    </cfRule>
    <cfRule type="containsText" dxfId="88" priority="67" operator="containsText" text="ог">
      <formula>NOT(ISERROR(SEARCH("ог",U9)))</formula>
    </cfRule>
    <cfRule type="containsText" dxfId="87" priority="69" operator="containsText" text="оп">
      <formula>NOT(ISERROR(SEARCH("оп",U9)))</formula>
    </cfRule>
    <cfRule type="containsText" dxfId="86" priority="70" operator="containsText" text="б">
      <formula>NOT(ISERROR(SEARCH("б",U9)))</formula>
    </cfRule>
  </conditionalFormatting>
  <conditionalFormatting sqref="AE9">
    <cfRule type="containsText" dxfId="85" priority="46" operator="containsText" text="к">
      <formula>NOT(ISERROR(SEARCH("к",AE9)))</formula>
    </cfRule>
    <cfRule type="containsText" dxfId="84" priority="47" operator="containsText" text="у">
      <formula>NOT(ISERROR(SEARCH("у",AE9)))</formula>
    </cfRule>
    <cfRule type="containsText" dxfId="83" priority="48" operator="containsText" text="обс">
      <formula>NOT(ISERROR(SEARCH("обс",AE9)))</formula>
    </cfRule>
    <cfRule type="containsText" dxfId="82" priority="49" operator="containsText" text="пг">
      <formula>NOT(ISERROR(SEARCH("пг",AE9)))</formula>
    </cfRule>
    <cfRule type="containsText" dxfId="81" priority="50" operator="containsText" text="пр">
      <formula>NOT(ISERROR(SEARCH("пр",AE9)))</formula>
    </cfRule>
    <cfRule type="containsText" dxfId="80" priority="51" operator="containsText" text="ог">
      <formula>NOT(ISERROR(SEARCH("ог",AE9)))</formula>
    </cfRule>
    <cfRule type="containsText" dxfId="79" priority="52" operator="containsText" text="оп">
      <formula>NOT(ISERROR(SEARCH("оп",AE9)))</formula>
    </cfRule>
    <cfRule type="containsText" dxfId="78" priority="53" operator="containsText" text="б">
      <formula>NOT(ISERROR(SEARCH("б",AE9)))</formula>
    </cfRule>
  </conditionalFormatting>
  <conditionalFormatting sqref="AF9">
    <cfRule type="containsText" dxfId="77" priority="37" operator="containsText" text="к">
      <formula>NOT(ISERROR(SEARCH("к",AF9)))</formula>
    </cfRule>
    <cfRule type="containsText" dxfId="76" priority="38" operator="containsText" text="у">
      <formula>NOT(ISERROR(SEARCH("у",AF9)))</formula>
    </cfRule>
    <cfRule type="containsText" dxfId="75" priority="39" operator="containsText" text="обс">
      <formula>NOT(ISERROR(SEARCH("обс",AF9)))</formula>
    </cfRule>
    <cfRule type="containsText" dxfId="74" priority="40" operator="containsText" text="пг">
      <formula>NOT(ISERROR(SEARCH("пг",AF9)))</formula>
    </cfRule>
    <cfRule type="containsText" dxfId="73" priority="41" operator="containsText" text="пр">
      <formula>NOT(ISERROR(SEARCH("пр",AF9)))</formula>
    </cfRule>
    <cfRule type="containsText" dxfId="72" priority="42" operator="containsText" text="ог">
      <formula>NOT(ISERROR(SEARCH("ог",AF9)))</formula>
    </cfRule>
    <cfRule type="containsText" dxfId="71" priority="44" operator="containsText" text="оп">
      <formula>NOT(ISERROR(SEARCH("оп",AF9)))</formula>
    </cfRule>
    <cfRule type="containsText" dxfId="70" priority="45" operator="containsText" text="б">
      <formula>NOT(ISERROR(SEARCH("б",AF9)))</formula>
    </cfRule>
  </conditionalFormatting>
  <conditionalFormatting sqref="Z6:Z8">
    <cfRule type="containsText" dxfId="69" priority="28" operator="containsText" text="к">
      <formula>NOT(ISERROR(SEARCH("к",Z6)))</formula>
    </cfRule>
    <cfRule type="containsText" dxfId="68" priority="29" operator="containsText" text="у">
      <formula>NOT(ISERROR(SEARCH("у",Z6)))</formula>
    </cfRule>
    <cfRule type="containsText" dxfId="67" priority="30" operator="containsText" text="обс">
      <formula>NOT(ISERROR(SEARCH("обс",Z6)))</formula>
    </cfRule>
    <cfRule type="containsText" dxfId="66" priority="31" operator="containsText" text="пг">
      <formula>NOT(ISERROR(SEARCH("пг",Z6)))</formula>
    </cfRule>
    <cfRule type="containsText" dxfId="65" priority="32" operator="containsText" text="пр">
      <formula>NOT(ISERROR(SEARCH("пр",Z6)))</formula>
    </cfRule>
    <cfRule type="containsText" dxfId="64" priority="33" operator="containsText" text="ог">
      <formula>NOT(ISERROR(SEARCH("ог",Z6)))</formula>
    </cfRule>
    <cfRule type="containsText" dxfId="63" priority="35" operator="containsText" text="оп">
      <formula>NOT(ISERROR(SEARCH("оп",Z6)))</formula>
    </cfRule>
    <cfRule type="containsText" dxfId="62" priority="36" operator="containsText" text="б">
      <formula>NOT(ISERROR(SEARCH("б",Z6)))</formula>
    </cfRule>
  </conditionalFormatting>
  <conditionalFormatting sqref="Z9">
    <cfRule type="containsText" dxfId="61" priority="19" operator="containsText" text="к">
      <formula>NOT(ISERROR(SEARCH("к",Z9)))</formula>
    </cfRule>
    <cfRule type="containsText" dxfId="60" priority="20" operator="containsText" text="у">
      <formula>NOT(ISERROR(SEARCH("у",Z9)))</formula>
    </cfRule>
    <cfRule type="containsText" dxfId="59" priority="21" operator="containsText" text="обс">
      <formula>NOT(ISERROR(SEARCH("обс",Z9)))</formula>
    </cfRule>
    <cfRule type="containsText" dxfId="58" priority="22" operator="containsText" text="пг">
      <formula>NOT(ISERROR(SEARCH("пг",Z9)))</formula>
    </cfRule>
    <cfRule type="containsText" dxfId="57" priority="23" operator="containsText" text="пр">
      <formula>NOT(ISERROR(SEARCH("пр",Z9)))</formula>
    </cfRule>
    <cfRule type="containsText" dxfId="56" priority="24" operator="containsText" text="ог">
      <formula>NOT(ISERROR(SEARCH("ог",Z9)))</formula>
    </cfRule>
    <cfRule type="containsText" dxfId="55" priority="26" operator="containsText" text="оп">
      <formula>NOT(ISERROR(SEARCH("оп",Z9)))</formula>
    </cfRule>
    <cfRule type="containsText" dxfId="54" priority="27" operator="containsText" text="б">
      <formula>NOT(ISERROR(SEARCH("б",Z9)))</formula>
    </cfRule>
  </conditionalFormatting>
  <conditionalFormatting sqref="AA6:AA8">
    <cfRule type="containsText" dxfId="53" priority="10" operator="containsText" text="к">
      <formula>NOT(ISERROR(SEARCH("к",AA6)))</formula>
    </cfRule>
    <cfRule type="containsText" dxfId="52" priority="11" operator="containsText" text="у">
      <formula>NOT(ISERROR(SEARCH("у",AA6)))</formula>
    </cfRule>
    <cfRule type="containsText" dxfId="51" priority="12" operator="containsText" text="обс">
      <formula>NOT(ISERROR(SEARCH("обс",AA6)))</formula>
    </cfRule>
    <cfRule type="containsText" dxfId="50" priority="13" operator="containsText" text="пг">
      <formula>NOT(ISERROR(SEARCH("пг",AA6)))</formula>
    </cfRule>
    <cfRule type="containsText" dxfId="49" priority="14" operator="containsText" text="пр">
      <formula>NOT(ISERROR(SEARCH("пр",AA6)))</formula>
    </cfRule>
    <cfRule type="containsText" dxfId="48" priority="15" operator="containsText" text="ог">
      <formula>NOT(ISERROR(SEARCH("ог",AA6)))</formula>
    </cfRule>
    <cfRule type="containsText" dxfId="47" priority="17" operator="containsText" text="оп">
      <formula>NOT(ISERROR(SEARCH("оп",AA6)))</formula>
    </cfRule>
    <cfRule type="containsText" dxfId="46" priority="18" operator="containsText" text="б">
      <formula>NOT(ISERROR(SEARCH("б",AA6)))</formula>
    </cfRule>
  </conditionalFormatting>
  <conditionalFormatting sqref="AA9">
    <cfRule type="containsText" dxfId="45" priority="1" operator="containsText" text="к">
      <formula>NOT(ISERROR(SEARCH("к",AA9)))</formula>
    </cfRule>
    <cfRule type="containsText" dxfId="44" priority="2" operator="containsText" text="у">
      <formula>NOT(ISERROR(SEARCH("у",AA9)))</formula>
    </cfRule>
    <cfRule type="containsText" dxfId="43" priority="3" operator="containsText" text="обс">
      <formula>NOT(ISERROR(SEARCH("обс",AA9)))</formula>
    </cfRule>
    <cfRule type="containsText" dxfId="42" priority="4" operator="containsText" text="пг">
      <formula>NOT(ISERROR(SEARCH("пг",AA9)))</formula>
    </cfRule>
    <cfRule type="containsText" dxfId="41" priority="5" operator="containsText" text="пр">
      <formula>NOT(ISERROR(SEARCH("пр",AA9)))</formula>
    </cfRule>
    <cfRule type="containsText" dxfId="40" priority="6" operator="containsText" text="ог">
      <formula>NOT(ISERROR(SEARCH("ог",AA9)))</formula>
    </cfRule>
    <cfRule type="containsText" dxfId="39" priority="8" operator="containsText" text="оп">
      <formula>NOT(ISERROR(SEARCH("оп",AA9)))</formula>
    </cfRule>
    <cfRule type="containsText" dxfId="38" priority="9" operator="containsText" text="б">
      <formula>NOT(ISERROR(SEARCH("б",AA9)))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88" operator="containsText" id="{84D3C62D-9CE1-45C9-B0A3-9C7115349698}">
            <xm:f>NOT(ISERROR(SEARCH("в",E6)))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E6:G8 AB6:AD8 AG6:AG8</xm:sqref>
        </x14:conditionalFormatting>
        <x14:conditionalFormatting xmlns:xm="http://schemas.microsoft.com/office/excel/2006/main">
          <x14:cfRule type="containsText" priority="384" operator="containsText" id="{5A336729-5799-4241-B89F-05A03B585754}">
            <xm:f>NOT(ISERROR(SEARCH("в",J6)))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R7 P7 P8:R8 J6:L8 X6:Y8 P6:R6</xm:sqref>
        </x14:conditionalFormatting>
        <x14:conditionalFormatting xmlns:xm="http://schemas.microsoft.com/office/excel/2006/main">
          <x14:cfRule type="containsText" priority="375" operator="containsText" id="{85C49A04-484E-4B37-A234-7F75C310A326}">
            <xm:f>NOT(ISERROR(SEARCH("в",H6)))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H6 H8</xm:sqref>
        </x14:conditionalFormatting>
        <x14:conditionalFormatting xmlns:xm="http://schemas.microsoft.com/office/excel/2006/main">
          <x14:cfRule type="containsText" priority="366" operator="containsText" id="{9356A0F1-157B-470F-9D9E-4EAF38E3E600}">
            <xm:f>NOT(ISERROR(SEARCH("в",I6)))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I6:I8</xm:sqref>
        </x14:conditionalFormatting>
        <x14:conditionalFormatting xmlns:xm="http://schemas.microsoft.com/office/excel/2006/main">
          <x14:cfRule type="containsText" priority="357" operator="containsText" id="{0BC07B00-5162-47AE-A916-CB507A5D7DCE}">
            <xm:f>NOT(ISERROR(SEARCH("в",M8)))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containsText" priority="348" operator="containsText" id="{94E57FDD-8102-493D-B2E7-BD25E828F86F}">
            <xm:f>NOT(ISERROR(SEARCH("в",S8)))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330" operator="containsText" id="{BAB5631D-4D87-4995-8B69-E14799926B62}">
            <xm:f>NOT(ISERROR(SEARCH("в",M6)))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M6:M7</xm:sqref>
        </x14:conditionalFormatting>
        <x14:conditionalFormatting xmlns:xm="http://schemas.microsoft.com/office/excel/2006/main">
          <x14:cfRule type="containsText" priority="321" operator="containsText" id="{7EA420DD-5437-4C11-8BCC-DFADF0A32267}">
            <xm:f>NOT(ISERROR(SEARCH("в",N8)))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N8</xm:sqref>
        </x14:conditionalFormatting>
        <x14:conditionalFormatting xmlns:xm="http://schemas.microsoft.com/office/excel/2006/main">
          <x14:cfRule type="containsText" priority="312" operator="containsText" id="{62D1C394-A6EB-46F0-A865-28535DB47AC8}">
            <xm:f>NOT(ISERROR(SEARCH("в",N6)))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N6:N7</xm:sqref>
        </x14:conditionalFormatting>
        <x14:conditionalFormatting xmlns:xm="http://schemas.microsoft.com/office/excel/2006/main">
          <x14:cfRule type="containsText" priority="303" operator="containsText" id="{1E61006B-EB58-4ADA-9606-6207F269F6D2}">
            <xm:f>NOT(ISERROR(SEARCH("в",O8)))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O8</xm:sqref>
        </x14:conditionalFormatting>
        <x14:conditionalFormatting xmlns:xm="http://schemas.microsoft.com/office/excel/2006/main">
          <x14:cfRule type="containsText" priority="294" operator="containsText" id="{0C62CBA9-45A6-404C-A8FB-EF9316E952A1}">
            <xm:f>NOT(ISERROR(SEARCH("в",O6)))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O6:O7</xm:sqref>
        </x14:conditionalFormatting>
        <x14:conditionalFormatting xmlns:xm="http://schemas.microsoft.com/office/excel/2006/main">
          <x14:cfRule type="containsText" priority="285" operator="containsText" id="{84B2A7CC-B9CA-4ACB-8C47-756C732A75A1}">
            <xm:f>NOT(ISERROR(SEARCH("в",V6)))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V6:W8</xm:sqref>
        </x14:conditionalFormatting>
        <x14:conditionalFormatting xmlns:xm="http://schemas.microsoft.com/office/excel/2006/main">
          <x14:cfRule type="containsText" priority="267" operator="containsText" id="{6F65C5DE-0003-48CA-8E77-D8671265F149}">
            <xm:f>NOT(ISERROR(SEARCH("в",H7)))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containsText" priority="258" operator="containsText" id="{59495834-2E0F-425B-AB7F-955BC2A7B620}">
            <xm:f>NOT(ISERROR(SEARCH("в",S6)))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249" operator="containsText" id="{2E4E887E-4F08-4E08-8DD8-7177DE1CCCEC}">
            <xm:f>NOT(ISERROR(SEARCH("в",S7)))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S7</xm:sqref>
        </x14:conditionalFormatting>
        <x14:conditionalFormatting xmlns:xm="http://schemas.microsoft.com/office/excel/2006/main">
          <x14:cfRule type="containsText" priority="240" operator="containsText" id="{FF75D13A-0718-4DD7-9B5A-094A41F65E48}">
            <xm:f>NOT(ISERROR(SEARCH("в",T6)))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T6</xm:sqref>
        </x14:conditionalFormatting>
        <x14:conditionalFormatting xmlns:xm="http://schemas.microsoft.com/office/excel/2006/main">
          <x14:cfRule type="containsText" priority="231" operator="containsText" id="{4982AAD4-ACAF-4C9F-B5E4-A7E6CB5A7DA7}">
            <xm:f>NOT(ISERROR(SEARCH("в",T7)))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T7</xm:sqref>
        </x14:conditionalFormatting>
        <x14:conditionalFormatting xmlns:xm="http://schemas.microsoft.com/office/excel/2006/main">
          <x14:cfRule type="containsText" priority="222" operator="containsText" id="{5C88057C-5AB6-4F36-83DD-BE074DA4DD91}">
            <xm:f>NOT(ISERROR(SEARCH("в",T8)))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containsText" priority="213" operator="containsText" id="{64606BCD-A2DB-4DCD-90E9-E7CA3C9A6955}">
            <xm:f>NOT(ISERROR(SEARCH("в",U6)))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U6</xm:sqref>
        </x14:conditionalFormatting>
        <x14:conditionalFormatting xmlns:xm="http://schemas.microsoft.com/office/excel/2006/main">
          <x14:cfRule type="containsText" priority="204" operator="containsText" id="{83F3F8A8-1BFD-456C-8AC5-2E69A1E2D2E1}">
            <xm:f>NOT(ISERROR(SEARCH("в",U7)))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U7</xm:sqref>
        </x14:conditionalFormatting>
        <x14:conditionalFormatting xmlns:xm="http://schemas.microsoft.com/office/excel/2006/main">
          <x14:cfRule type="containsText" priority="195" operator="containsText" id="{7CDD973C-B2A3-4CEB-97EB-EB6FEE454DF9}">
            <xm:f>NOT(ISERROR(SEARCH("в",U8)))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U8</xm:sqref>
        </x14:conditionalFormatting>
        <x14:conditionalFormatting xmlns:xm="http://schemas.microsoft.com/office/excel/2006/main">
          <x14:cfRule type="containsText" priority="168" operator="containsText" id="{FB58C56D-0FE1-4D8A-B2B6-84CB29A3205F}">
            <xm:f>NOT(ISERROR(SEARCH("в",AF6)))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AF6:AF8</xm:sqref>
        </x14:conditionalFormatting>
        <x14:conditionalFormatting xmlns:xm="http://schemas.microsoft.com/office/excel/2006/main">
          <x14:cfRule type="containsText" priority="161" operator="containsText" id="{D0478C6B-6CDF-4694-B463-F4207565E8C5}">
            <xm:f>NOT(ISERROR(SEARCH("в",E9)))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E9:G9 AB9:AD9 AG9</xm:sqref>
        </x14:conditionalFormatting>
        <x14:conditionalFormatting xmlns:xm="http://schemas.microsoft.com/office/excel/2006/main">
          <x14:cfRule type="containsText" priority="158" operator="containsText" id="{BF96DF47-4034-4EB8-829F-5FE1E6ECD118}">
            <xm:f>NOT(ISERROR(SEARCH("в",J9)))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P9:R9 J9:L9 X9:Y9</xm:sqref>
        </x14:conditionalFormatting>
        <x14:conditionalFormatting xmlns:xm="http://schemas.microsoft.com/office/excel/2006/main">
          <x14:cfRule type="containsText" priority="149" operator="containsText" id="{61104629-E2A4-4BC0-BB79-B8A82DE208F0}">
            <xm:f>NOT(ISERROR(SEARCH("в",H9)))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containsText" priority="140" operator="containsText" id="{887CA6EF-395F-4044-8532-9F0D8DB8D771}">
            <xm:f>NOT(ISERROR(SEARCH("в",I9)))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I9</xm:sqref>
        </x14:conditionalFormatting>
        <x14:conditionalFormatting xmlns:xm="http://schemas.microsoft.com/office/excel/2006/main">
          <x14:cfRule type="containsText" priority="131" operator="containsText" id="{27CE314E-FEDB-4BA3-AEAB-289D806F79FD}">
            <xm:f>NOT(ISERROR(SEARCH("в",M9)))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M9</xm:sqref>
        </x14:conditionalFormatting>
        <x14:conditionalFormatting xmlns:xm="http://schemas.microsoft.com/office/excel/2006/main">
          <x14:cfRule type="containsText" priority="122" operator="containsText" id="{8BEED5AC-16F1-47E8-B4FC-E9F9B2D661FE}">
            <xm:f>NOT(ISERROR(SEARCH("в",S9)))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S9</xm:sqref>
        </x14:conditionalFormatting>
        <x14:conditionalFormatting xmlns:xm="http://schemas.microsoft.com/office/excel/2006/main">
          <x14:cfRule type="containsText" priority="104" operator="containsText" id="{D8F750DD-72CD-47F0-ACE6-2C826E8705D3}">
            <xm:f>NOT(ISERROR(SEARCH("в",N9)))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N9</xm:sqref>
        </x14:conditionalFormatting>
        <x14:conditionalFormatting xmlns:xm="http://schemas.microsoft.com/office/excel/2006/main">
          <x14:cfRule type="containsText" priority="95" operator="containsText" id="{AFD246E4-7603-43EE-8BCA-0ABECEB9F60D}">
            <xm:f>NOT(ISERROR(SEARCH("в",O9)))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O9</xm:sqref>
        </x14:conditionalFormatting>
        <x14:conditionalFormatting xmlns:xm="http://schemas.microsoft.com/office/excel/2006/main">
          <x14:cfRule type="containsText" priority="86" operator="containsText" id="{F9C2B09A-1267-4583-A597-48A12E89F385}">
            <xm:f>NOT(ISERROR(SEARCH("в",V9)))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V9:W9</xm:sqref>
        </x14:conditionalFormatting>
        <x14:conditionalFormatting xmlns:xm="http://schemas.microsoft.com/office/excel/2006/main">
          <x14:cfRule type="containsText" priority="77" operator="containsText" id="{6B6EBECC-19B6-4C3E-8CEF-6094288E5784}">
            <xm:f>NOT(ISERROR(SEARCH("в",T9)))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containsText" priority="68" operator="containsText" id="{DB014167-671A-42AD-AB27-D621465C3265}">
            <xm:f>NOT(ISERROR(SEARCH("в",U9)))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U9</xm:sqref>
        </x14:conditionalFormatting>
        <x14:conditionalFormatting xmlns:xm="http://schemas.microsoft.com/office/excel/2006/main">
          <x14:cfRule type="containsText" priority="43" operator="containsText" id="{84076C7F-B17E-4BE9-B498-4250703987EA}">
            <xm:f>NOT(ISERROR(SEARCH("в",AF9)))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AF9</xm:sqref>
        </x14:conditionalFormatting>
        <x14:conditionalFormatting xmlns:xm="http://schemas.microsoft.com/office/excel/2006/main">
          <x14:cfRule type="containsText" priority="34" operator="containsText" id="{823139B3-D666-4608-9E24-8744DA0BF70A}">
            <xm:f>NOT(ISERROR(SEARCH("в",Z6)))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Z6:Z8</xm:sqref>
        </x14:conditionalFormatting>
        <x14:conditionalFormatting xmlns:xm="http://schemas.microsoft.com/office/excel/2006/main">
          <x14:cfRule type="containsText" priority="25" operator="containsText" id="{9BBE0937-B704-4F36-BF44-DEB909BB3B02}">
            <xm:f>NOT(ISERROR(SEARCH("в",Z9)))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Z9</xm:sqref>
        </x14:conditionalFormatting>
        <x14:conditionalFormatting xmlns:xm="http://schemas.microsoft.com/office/excel/2006/main">
          <x14:cfRule type="containsText" priority="16" operator="containsText" id="{36746251-8E3C-429B-9DB0-F70A1CFAF273}">
            <xm:f>NOT(ISERROR(SEARCH("в",AA6)))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AA6:AA8</xm:sqref>
        </x14:conditionalFormatting>
        <x14:conditionalFormatting xmlns:xm="http://schemas.microsoft.com/office/excel/2006/main">
          <x14:cfRule type="containsText" priority="7" operator="containsText" id="{0EE4E2FC-58AA-4D59-9314-BEA22481A197}">
            <xm:f>NOT(ISERROR(SEARCH("в",AA9)))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Сентябрь 2020</vt:lpstr>
      <vt:lpstr>Октябрь 2020</vt:lpstr>
      <vt:lpstr>Ноябрь 2020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Dmitry</cp:lastModifiedBy>
  <dcterms:created xsi:type="dcterms:W3CDTF">2006-09-16T00:00:00Z</dcterms:created>
  <dcterms:modified xsi:type="dcterms:W3CDTF">2020-11-30T14:26:17Z</dcterms:modified>
</cp:coreProperties>
</file>