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ublic\Делопроизводство\Табель учета рабочего времени\"/>
    </mc:Choice>
  </mc:AlternateContent>
  <bookViews>
    <workbookView xWindow="0" yWindow="0" windowWidth="21570" windowHeight="8040" tabRatio="614" activeTab="3"/>
  </bookViews>
  <sheets>
    <sheet name="Настройки" sheetId="1" r:id="rId1"/>
    <sheet name="Январь 2022" sheetId="11" r:id="rId2"/>
    <sheet name="Февраль 2022" sheetId="13" r:id="rId3"/>
    <sheet name="Март 2022" sheetId="12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R6" i="13" l="1"/>
  <c r="AQ6" i="13"/>
  <c r="AP6" i="13"/>
  <c r="AO6" i="13"/>
  <c r="AN6" i="13"/>
  <c r="AM6" i="13"/>
  <c r="AJ6" i="13"/>
  <c r="AI6" i="13"/>
  <c r="AH6" i="13"/>
  <c r="AL6" i="13" s="1"/>
  <c r="AB3" i="13"/>
  <c r="R3" i="13"/>
  <c r="F3" i="13"/>
  <c r="AB2" i="13"/>
  <c r="R2" i="13"/>
  <c r="F2" i="13"/>
  <c r="AB1" i="13"/>
  <c r="R1" i="13"/>
  <c r="F1" i="13"/>
  <c r="AU6" i="12"/>
  <c r="AT6" i="12"/>
  <c r="AS6" i="12"/>
  <c r="AR6" i="12"/>
  <c r="AQ6" i="12"/>
  <c r="AP6" i="12"/>
  <c r="AM6" i="12"/>
  <c r="AL6" i="12"/>
  <c r="AK6" i="12"/>
  <c r="AO6" i="12" s="1"/>
  <c r="AB3" i="12"/>
  <c r="R3" i="12"/>
  <c r="F3" i="12"/>
  <c r="AB2" i="12"/>
  <c r="R2" i="12"/>
  <c r="F2" i="12"/>
  <c r="AB1" i="12"/>
  <c r="R1" i="12"/>
  <c r="F1" i="12"/>
  <c r="AN6" i="12" l="1"/>
  <c r="AK6" i="13"/>
  <c r="AM6" i="11"/>
  <c r="AL6" i="11"/>
  <c r="AK6" i="11"/>
  <c r="AO6" i="11" s="1"/>
  <c r="AN6" i="11" l="1"/>
  <c r="AU6" i="11"/>
  <c r="AT6" i="11"/>
  <c r="AS6" i="11"/>
  <c r="AR6" i="11"/>
  <c r="AQ6" i="11"/>
  <c r="AP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</calcChain>
</file>

<file path=xl/sharedStrings.xml><?xml version="1.0" encoding="utf-8"?>
<sst xmlns="http://schemas.openxmlformats.org/spreadsheetml/2006/main" count="264" uniqueCount="69">
  <si>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</si>
  <si>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</si>
  <si>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</si>
  <si>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</si>
  <si>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</si>
  <si>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</si>
  <si>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</si>
  <si>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</si>
  <si>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</si>
  <si>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</si>
  <si>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</si>
  <si>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</si>
  <si>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</si>
  <si>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</si>
  <si>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</si>
  <si>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</si>
  <si>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</si>
  <si>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</si>
  <si>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</si>
  <si>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</si>
  <si>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</si>
  <si>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</si>
  <si>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</si>
  <si>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</si>
  <si>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</si>
  <si>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</si>
  <si>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</si>
  <si>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</si>
  <si>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</si>
  <si>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</si>
  <si>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</si>
  <si>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</si>
  <si>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</si>
  <si>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</si>
  <si>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</si>
  <si>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</si>
  <si>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</si>
  <si>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</si>
  <si>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</si>
  <si>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</si>
  <si>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</si>
  <si>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</si>
  <si>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</si>
  <si>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</si>
  <si>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</si>
  <si>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</si>
  <si>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</si>
  <si>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</si>
  <si>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</si>
  <si>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</si>
  <si>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</si>
  <si>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</si>
  <si>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в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</si>
  <si>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</si>
  <si>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</si>
  <si>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</si>
  <si>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</si>
  <si>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</si>
  <si>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</si>
  <si>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</si>
  <si>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</si>
  <si>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</si>
  <si>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</si>
  <si>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</si>
  <si>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</si>
  <si>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</si>
  <si>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</si>
  <si>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Архитектор</t>
  </si>
  <si>
    <t xml:space="preserve">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</si>
</sst>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1" fillId="15" borderId="0" applyNumberFormat="0" applyBorder="0" applyAlignment="0" applyProtection="0"/>
  </cellStyleXfs>
  <cellXfs count="8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/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0" xfId="0" applyFill="1"/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14" borderId="2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1" fillId="15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15" borderId="2" xfId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14" borderId="23" xfId="0" applyFont="1" applyFill="1" applyBorder="1" applyAlignment="1">
      <alignment horizontal="center" vertical="center" wrapText="1"/>
    </xf>
    <xf numFmtId="0" fontId="2" fillId="14" borderId="24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10" borderId="24" xfId="0" applyFont="1" applyFill="1" applyBorder="1" applyAlignment="1">
      <alignment horizontal="center" vertical="center" wrapText="1"/>
    </xf>
    <xf numFmtId="0" fontId="2" fillId="13" borderId="23" xfId="0" applyFont="1" applyFill="1" applyBorder="1" applyAlignment="1">
      <alignment horizontal="center" vertical="center" wrapText="1"/>
    </xf>
    <xf numFmtId="0" fontId="2" fillId="13" borderId="24" xfId="0" applyFont="1" applyFill="1" applyBorder="1" applyAlignment="1">
      <alignment horizontal="center" vertical="center" wrapText="1"/>
    </xf>
    <xf numFmtId="1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2" borderId="23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385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48" t="s">
        <v>15</v>
      </c>
      <c r="F1" s="49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55</v>
      </c>
      <c r="C3" s="24" t="s">
        <v>57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56</v>
      </c>
      <c r="C4" s="24" t="s">
        <v>57</v>
      </c>
      <c r="D4" s="7">
        <v>8</v>
      </c>
      <c r="E4" s="50" t="s">
        <v>27</v>
      </c>
      <c r="F4" s="51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53</v>
      </c>
      <c r="C5" s="24" t="s">
        <v>54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H13" sqref="AH13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6" width="4.7109375" style="30" customWidth="1"/>
    <col min="37" max="48" width="9.85546875" style="30" customWidth="1"/>
    <col min="49" max="16384" width="8.85546875" style="30"/>
  </cols>
  <sheetData>
    <row r="1" spans="1:48" x14ac:dyDescent="0.25">
      <c r="A1" s="64">
        <v>44562</v>
      </c>
      <c r="B1" s="65"/>
      <c r="C1" s="65"/>
      <c r="D1" s="66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</row>
    <row r="2" spans="1:48" x14ac:dyDescent="0.25">
      <c r="A2" s="65"/>
      <c r="B2" s="65"/>
      <c r="C2" s="65"/>
      <c r="D2" s="66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</row>
    <row r="3" spans="1:48" x14ac:dyDescent="0.25">
      <c r="A3" s="67"/>
      <c r="B3" s="67"/>
      <c r="C3" s="67"/>
      <c r="D3" s="68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15" customHeight="1" x14ac:dyDescent="0.25">
      <c r="A4" s="69" t="s">
        <v>18</v>
      </c>
      <c r="B4" s="71" t="s">
        <v>39</v>
      </c>
      <c r="C4" s="71" t="s">
        <v>40</v>
      </c>
      <c r="D4" s="73" t="s">
        <v>41</v>
      </c>
      <c r="E4" s="47" t="s">
        <v>48</v>
      </c>
      <c r="F4" s="47" t="s">
        <v>42</v>
      </c>
      <c r="G4" s="29" t="s">
        <v>43</v>
      </c>
      <c r="H4" s="29" t="s">
        <v>44</v>
      </c>
      <c r="I4" s="29" t="s">
        <v>45</v>
      </c>
      <c r="J4" s="29" t="s">
        <v>46</v>
      </c>
      <c r="K4" s="29" t="s">
        <v>47</v>
      </c>
      <c r="L4" s="47" t="s">
        <v>48</v>
      </c>
      <c r="M4" s="47" t="s">
        <v>42</v>
      </c>
      <c r="N4" s="29" t="s">
        <v>43</v>
      </c>
      <c r="O4" s="29" t="s">
        <v>44</v>
      </c>
      <c r="P4" s="29" t="s">
        <v>45</v>
      </c>
      <c r="Q4" s="29" t="s">
        <v>46</v>
      </c>
      <c r="R4" s="29" t="s">
        <v>47</v>
      </c>
      <c r="S4" s="47" t="s">
        <v>48</v>
      </c>
      <c r="T4" s="47" t="s">
        <v>42</v>
      </c>
      <c r="U4" s="29" t="s">
        <v>43</v>
      </c>
      <c r="V4" s="29" t="s">
        <v>44</v>
      </c>
      <c r="W4" s="29" t="s">
        <v>45</v>
      </c>
      <c r="X4" s="29" t="s">
        <v>46</v>
      </c>
      <c r="Y4" s="29" t="s">
        <v>47</v>
      </c>
      <c r="Z4" s="47" t="s">
        <v>48</v>
      </c>
      <c r="AA4" s="47" t="s">
        <v>42</v>
      </c>
      <c r="AB4" s="29" t="s">
        <v>43</v>
      </c>
      <c r="AC4" s="29" t="s">
        <v>44</v>
      </c>
      <c r="AD4" s="29" t="s">
        <v>45</v>
      </c>
      <c r="AE4" s="29" t="s">
        <v>46</v>
      </c>
      <c r="AF4" s="29" t="s">
        <v>47</v>
      </c>
      <c r="AG4" s="47" t="s">
        <v>48</v>
      </c>
      <c r="AH4" s="47" t="s">
        <v>42</v>
      </c>
      <c r="AI4" s="29" t="s">
        <v>43</v>
      </c>
      <c r="AJ4" s="75" t="s">
        <v>58</v>
      </c>
      <c r="AK4" s="75" t="s">
        <v>59</v>
      </c>
      <c r="AL4" s="77" t="s">
        <v>60</v>
      </c>
      <c r="AM4" s="79" t="s">
        <v>61</v>
      </c>
      <c r="AN4" s="75" t="s">
        <v>62</v>
      </c>
      <c r="AO4" s="75" t="s">
        <v>63</v>
      </c>
      <c r="AP4" s="62" t="s">
        <v>64</v>
      </c>
      <c r="AQ4" s="52" t="s">
        <v>65</v>
      </c>
      <c r="AR4" s="54" t="s">
        <v>66</v>
      </c>
      <c r="AS4" s="56" t="s">
        <v>49</v>
      </c>
      <c r="AT4" s="58" t="s">
        <v>50</v>
      </c>
      <c r="AU4" s="60" t="s">
        <v>51</v>
      </c>
    </row>
    <row r="5" spans="1:48" x14ac:dyDescent="0.25">
      <c r="A5" s="70"/>
      <c r="B5" s="72"/>
      <c r="C5" s="72"/>
      <c r="D5" s="74"/>
      <c r="E5" s="45">
        <v>1</v>
      </c>
      <c r="F5" s="45">
        <v>2</v>
      </c>
      <c r="G5" s="46">
        <v>3</v>
      </c>
      <c r="H5" s="46">
        <v>4</v>
      </c>
      <c r="I5" s="46">
        <v>5</v>
      </c>
      <c r="J5" s="46">
        <v>6</v>
      </c>
      <c r="K5" s="46">
        <v>7</v>
      </c>
      <c r="L5" s="45">
        <v>8</v>
      </c>
      <c r="M5" s="45">
        <v>9</v>
      </c>
      <c r="N5" s="46">
        <v>10</v>
      </c>
      <c r="O5" s="46">
        <v>11</v>
      </c>
      <c r="P5" s="46">
        <v>12</v>
      </c>
      <c r="Q5" s="46">
        <v>13</v>
      </c>
      <c r="R5" s="46">
        <v>14</v>
      </c>
      <c r="S5" s="45">
        <v>15</v>
      </c>
      <c r="T5" s="45">
        <v>16</v>
      </c>
      <c r="U5" s="46">
        <v>17</v>
      </c>
      <c r="V5" s="46">
        <v>18</v>
      </c>
      <c r="W5" s="46">
        <v>19</v>
      </c>
      <c r="X5" s="46">
        <v>20</v>
      </c>
      <c r="Y5" s="46">
        <v>21</v>
      </c>
      <c r="Z5" s="45">
        <v>22</v>
      </c>
      <c r="AA5" s="45">
        <v>23</v>
      </c>
      <c r="AB5" s="46">
        <v>24</v>
      </c>
      <c r="AC5" s="46">
        <v>25</v>
      </c>
      <c r="AD5" s="46">
        <v>26</v>
      </c>
      <c r="AE5" s="46">
        <v>27</v>
      </c>
      <c r="AF5" s="46">
        <v>28</v>
      </c>
      <c r="AG5" s="45">
        <v>29</v>
      </c>
      <c r="AH5" s="45">
        <v>30</v>
      </c>
      <c r="AI5" s="46">
        <v>31</v>
      </c>
      <c r="AJ5" s="76"/>
      <c r="AK5" s="76"/>
      <c r="AL5" s="78"/>
      <c r="AM5" s="80"/>
      <c r="AN5" s="76"/>
      <c r="AO5" s="76"/>
      <c r="AP5" s="63"/>
      <c r="AQ5" s="53"/>
      <c r="AR5" s="55"/>
      <c r="AS5" s="57"/>
      <c r="AT5" s="59"/>
      <c r="AU5" s="61"/>
    </row>
    <row r="6" spans="1:48" x14ac:dyDescent="0.25">
      <c r="A6" s="32">
        <v>1</v>
      </c>
      <c r="B6" s="33" t="s">
        <v>55</v>
      </c>
      <c r="C6" s="33" t="s">
        <v>67</v>
      </c>
      <c r="D6" s="34">
        <v>8</v>
      </c>
      <c r="E6" s="29"/>
      <c r="F6" s="29"/>
      <c r="G6" s="29" t="s">
        <v>20</v>
      </c>
      <c r="H6" s="29" t="s">
        <v>20</v>
      </c>
      <c r="I6" s="29" t="s">
        <v>20</v>
      </c>
      <c r="J6" s="29" t="s">
        <v>20</v>
      </c>
      <c r="K6" s="29" t="s">
        <v>20</v>
      </c>
      <c r="L6" s="29"/>
      <c r="M6" s="29"/>
      <c r="N6" s="29" t="s">
        <v>52</v>
      </c>
      <c r="O6" s="29" t="s">
        <v>68</v>
      </c>
      <c r="P6" s="29" t="s">
        <v>52</v>
      </c>
      <c r="Q6" s="29" t="s">
        <v>52</v>
      </c>
      <c r="R6" s="29" t="s">
        <v>52</v>
      </c>
      <c r="S6" s="29"/>
      <c r="T6" s="29"/>
      <c r="U6" s="29" t="s">
        <v>52</v>
      </c>
      <c r="V6" s="29" t="s">
        <v>0</v>
      </c>
      <c r="W6" s="29" t="s">
        <v>0</v>
      </c>
      <c r="X6" s="29" t="s">
        <v>0</v>
      </c>
      <c r="Y6" s="29" t="s">
        <v>0</v>
      </c>
      <c r="Z6" s="29"/>
      <c r="AA6" s="29"/>
      <c r="AB6" s="29" t="s">
        <v>52</v>
      </c>
      <c r="AC6" s="29" t="s">
        <v>52</v>
      </c>
      <c r="AD6" s="29" t="s">
        <v>52</v>
      </c>
      <c r="AE6" s="29" t="s">
        <v>0</v>
      </c>
      <c r="AF6" s="29" t="s">
        <v>0</v>
      </c>
      <c r="AG6" s="29"/>
      <c r="AH6" s="29"/>
      <c r="AI6" s="29" t="s">
        <v>0</v>
      </c>
      <c r="AJ6" s="37"/>
      <c r="AK6" s="37">
        <f>SUM(E6:AI6)</f>
        <v>0</v>
      </c>
      <c r="AL6" s="38">
        <f>COUNTIF(E6:AI6,"=оп")</f>
        <v>0</v>
      </c>
      <c r="AM6" s="39">
        <f>COUNTIF(E6:AI6,"=б")</f>
        <v>7</v>
      </c>
      <c r="AN6" s="37">
        <f>IF(D6="",0,IF(AK6-AJ6*D6&lt;0,0,AK6-AJ6*D6))</f>
        <v>0</v>
      </c>
      <c r="AO6" s="37">
        <f>IF(D6="",0,IF(AJ6*D6-AK6&lt;0,0,AJ6*D6-AK6))</f>
        <v>0</v>
      </c>
      <c r="AP6" s="40">
        <f>COUNTIF(E6:AI6,"=ог")</f>
        <v>0</v>
      </c>
      <c r="AQ6" s="41">
        <f>COUNTIF(E6:AI6,"=пр")</f>
        <v>5</v>
      </c>
      <c r="AR6" s="42">
        <f>COUNTIF(E6:AI6,"=пг")</f>
        <v>0</v>
      </c>
      <c r="AS6" s="43">
        <f>COUNTIF(E6:AI6,"=обс")</f>
        <v>0</v>
      </c>
      <c r="AT6" s="44">
        <f>COUNTIF(E6:AI6,"=у")</f>
        <v>0</v>
      </c>
      <c r="AU6" s="35">
        <f>COUNTIF(E6:AI6,"=к")</f>
        <v>0</v>
      </c>
    </row>
    <row r="9" spans="1:48" x14ac:dyDescent="0.25">
      <c r="AI9" s="36"/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AA6 AA7:AB8 T6:T7 AI7:AI8 E6:F6">
    <cfRule type="containsText" dxfId="384" priority="531" operator="containsText" text="к">
      <formula>NOT(ISERROR(SEARCH("к",E6)))</formula>
    </cfRule>
    <cfRule type="containsText" dxfId="383" priority="532" operator="containsText" text="у">
      <formula>NOT(ISERROR(SEARCH("у",E6)))</formula>
    </cfRule>
    <cfRule type="containsText" dxfId="382" priority="533" operator="containsText" text="обс">
      <formula>NOT(ISERROR(SEARCH("обс",E6)))</formula>
    </cfRule>
    <cfRule type="containsText" dxfId="381" priority="534" operator="containsText" text="пг">
      <formula>NOT(ISERROR(SEARCH("пг",E6)))</formula>
    </cfRule>
    <cfRule type="containsText" dxfId="380" priority="535" operator="containsText" text="пр">
      <formula>NOT(ISERROR(SEARCH("пр",E6)))</formula>
    </cfRule>
    <cfRule type="containsText" dxfId="379" priority="536" operator="containsText" text="ог">
      <formula>NOT(ISERROR(SEARCH("ог",E6)))</formula>
    </cfRule>
    <cfRule type="cellIs" dxfId="378" priority="537" operator="between">
      <formula>0.1</formula>
      <formula>24</formula>
    </cfRule>
    <cfRule type="containsText" dxfId="377" priority="538" operator="containsText" text="оп">
      <formula>NOT(ISERROR(SEARCH("оп",E6)))</formula>
    </cfRule>
    <cfRule type="containsText" dxfId="376" priority="539" operator="containsText" text="б">
      <formula>NOT(ISERROR(SEARCH("б",E6)))</formula>
    </cfRule>
  </conditionalFormatting>
  <conditionalFormatting sqref="U6:Z6 AB6:AH6 H6 J6:P6 R6">
    <cfRule type="containsText" dxfId="375" priority="520" operator="containsText" text="к">
      <formula>NOT(ISERROR(SEARCH("к",H6)))</formula>
    </cfRule>
    <cfRule type="containsText" dxfId="374" priority="521" operator="containsText" text="у">
      <formula>NOT(ISERROR(SEARCH("у",H6)))</formula>
    </cfRule>
    <cfRule type="containsText" dxfId="373" priority="522" operator="containsText" text="обс">
      <formula>NOT(ISERROR(SEARCH("обс",H6)))</formula>
    </cfRule>
    <cfRule type="containsText" dxfId="372" priority="523" operator="containsText" text="пг">
      <formula>NOT(ISERROR(SEARCH("пг",H6)))</formula>
    </cfRule>
    <cfRule type="containsText" dxfId="371" priority="524" operator="containsText" text="пр">
      <formula>NOT(ISERROR(SEARCH("пр",H6)))</formula>
    </cfRule>
    <cfRule type="containsText" dxfId="370" priority="525" operator="containsText" text="ог">
      <formula>NOT(ISERROR(SEARCH("ог",H6)))</formula>
    </cfRule>
    <cfRule type="cellIs" dxfId="369" priority="526" operator="between">
      <formula>0.1</formula>
      <formula>24</formula>
    </cfRule>
    <cfRule type="containsText" dxfId="368" priority="527" operator="containsText" text="оп">
      <formula>NOT(ISERROR(SEARCH("оп",H6)))</formula>
    </cfRule>
    <cfRule type="containsText" dxfId="367" priority="528" operator="containsText" text="б">
      <formula>NOT(ISERROR(SEARCH("б",H6)))</formula>
    </cfRule>
  </conditionalFormatting>
  <conditionalFormatting sqref="AC7:AE7 E7:M7 P7:S7 U7:X7">
    <cfRule type="containsText" dxfId="366" priority="498" operator="containsText" text="к">
      <formula>NOT(ISERROR(SEARCH("к",E7)))</formula>
    </cfRule>
    <cfRule type="containsText" dxfId="365" priority="499" operator="containsText" text="у">
      <formula>NOT(ISERROR(SEARCH("у",E7)))</formula>
    </cfRule>
    <cfRule type="containsText" dxfId="364" priority="500" operator="containsText" text="обс">
      <formula>NOT(ISERROR(SEARCH("обс",E7)))</formula>
    </cfRule>
    <cfRule type="containsText" dxfId="363" priority="501" operator="containsText" text="пг">
      <formula>NOT(ISERROR(SEARCH("пг",E7)))</formula>
    </cfRule>
    <cfRule type="containsText" dxfId="362" priority="502" operator="containsText" text="пр">
      <formula>NOT(ISERROR(SEARCH("пр",E7)))</formula>
    </cfRule>
    <cfRule type="containsText" dxfId="361" priority="503" operator="containsText" text="ог">
      <formula>NOT(ISERROR(SEARCH("ог",E7)))</formula>
    </cfRule>
    <cfRule type="cellIs" dxfId="360" priority="504" operator="between">
      <formula>0.1</formula>
      <formula>24</formula>
    </cfRule>
    <cfRule type="containsText" dxfId="359" priority="505" operator="containsText" text="оп">
      <formula>NOT(ISERROR(SEARCH("оп",E7)))</formula>
    </cfRule>
    <cfRule type="containsText" dxfId="358" priority="506" operator="containsText" text="б">
      <formula>NOT(ISERROR(SEARCH("б",E7)))</formula>
    </cfRule>
  </conditionalFormatting>
  <conditionalFormatting sqref="E8:F8 AC8:AE8 H8:S8 U8:X8">
    <cfRule type="containsText" dxfId="357" priority="454" operator="containsText" text="к">
      <formula>NOT(ISERROR(SEARCH("к",E8)))</formula>
    </cfRule>
    <cfRule type="containsText" dxfId="356" priority="455" operator="containsText" text="у">
      <formula>NOT(ISERROR(SEARCH("у",E8)))</formula>
    </cfRule>
    <cfRule type="containsText" dxfId="355" priority="456" operator="containsText" text="обс">
      <formula>NOT(ISERROR(SEARCH("обс",E8)))</formula>
    </cfRule>
    <cfRule type="containsText" dxfId="354" priority="457" operator="containsText" text="пг">
      <formula>NOT(ISERROR(SEARCH("пг",E8)))</formula>
    </cfRule>
    <cfRule type="containsText" dxfId="353" priority="458" operator="containsText" text="пр">
      <formula>NOT(ISERROR(SEARCH("пр",E8)))</formula>
    </cfRule>
    <cfRule type="containsText" dxfId="352" priority="459" operator="containsText" text="ог">
      <formula>NOT(ISERROR(SEARCH("ог",E8)))</formula>
    </cfRule>
    <cfRule type="cellIs" dxfId="351" priority="460" operator="between">
      <formula>0.1</formula>
      <formula>24</formula>
    </cfRule>
    <cfRule type="containsText" dxfId="350" priority="461" operator="containsText" text="оп">
      <formula>NOT(ISERROR(SEARCH("оп",E8)))</formula>
    </cfRule>
    <cfRule type="containsText" dxfId="349" priority="462" operator="containsText" text="б">
      <formula>NOT(ISERROR(SEARCH("б",E8)))</formula>
    </cfRule>
  </conditionalFormatting>
  <conditionalFormatting sqref="N7">
    <cfRule type="containsText" dxfId="348" priority="443" operator="containsText" text="к">
      <formula>NOT(ISERROR(SEARCH("к",N7)))</formula>
    </cfRule>
    <cfRule type="containsText" dxfId="347" priority="444" operator="containsText" text="у">
      <formula>NOT(ISERROR(SEARCH("у",N7)))</formula>
    </cfRule>
    <cfRule type="containsText" dxfId="346" priority="445" operator="containsText" text="обс">
      <formula>NOT(ISERROR(SEARCH("обс",N7)))</formula>
    </cfRule>
    <cfRule type="containsText" dxfId="345" priority="446" operator="containsText" text="пг">
      <formula>NOT(ISERROR(SEARCH("пг",N7)))</formula>
    </cfRule>
    <cfRule type="containsText" dxfId="344" priority="447" operator="containsText" text="пр">
      <formula>NOT(ISERROR(SEARCH("пр",N7)))</formula>
    </cfRule>
    <cfRule type="containsText" dxfId="343" priority="448" operator="containsText" text="ог">
      <formula>NOT(ISERROR(SEARCH("ог",N7)))</formula>
    </cfRule>
    <cfRule type="cellIs" dxfId="342" priority="449" operator="between">
      <formula>0.1</formula>
      <formula>24</formula>
    </cfRule>
    <cfRule type="containsText" dxfId="341" priority="450" operator="containsText" text="оп">
      <formula>NOT(ISERROR(SEARCH("оп",N7)))</formula>
    </cfRule>
    <cfRule type="containsText" dxfId="340" priority="451" operator="containsText" text="б">
      <formula>NOT(ISERROR(SEARCH("б",N7)))</formula>
    </cfRule>
  </conditionalFormatting>
  <conditionalFormatting sqref="S6">
    <cfRule type="containsText" dxfId="339" priority="399" operator="containsText" text="к">
      <formula>NOT(ISERROR(SEARCH("к",S6)))</formula>
    </cfRule>
    <cfRule type="containsText" dxfId="338" priority="400" operator="containsText" text="у">
      <formula>NOT(ISERROR(SEARCH("у",S6)))</formula>
    </cfRule>
    <cfRule type="containsText" dxfId="337" priority="401" operator="containsText" text="обс">
      <formula>NOT(ISERROR(SEARCH("обс",S6)))</formula>
    </cfRule>
    <cfRule type="containsText" dxfId="336" priority="402" operator="containsText" text="пг">
      <formula>NOT(ISERROR(SEARCH("пг",S6)))</formula>
    </cfRule>
    <cfRule type="containsText" dxfId="335" priority="403" operator="containsText" text="пр">
      <formula>NOT(ISERROR(SEARCH("пр",S6)))</formula>
    </cfRule>
    <cfRule type="containsText" dxfId="334" priority="404" operator="containsText" text="ог">
      <formula>NOT(ISERROR(SEARCH("ог",S6)))</formula>
    </cfRule>
    <cfRule type="cellIs" dxfId="333" priority="405" operator="between">
      <formula>0.1</formula>
      <formula>24</formula>
    </cfRule>
    <cfRule type="containsText" dxfId="332" priority="406" operator="containsText" text="оп">
      <formula>NOT(ISERROR(SEARCH("оп",S6)))</formula>
    </cfRule>
    <cfRule type="containsText" dxfId="331" priority="407" operator="containsText" text="б">
      <formula>NOT(ISERROR(SEARCH("б",S6)))</formula>
    </cfRule>
  </conditionalFormatting>
  <conditionalFormatting sqref="Z7:Z8">
    <cfRule type="containsText" dxfId="330" priority="355" operator="containsText" text="к">
      <formula>NOT(ISERROR(SEARCH("к",Z7)))</formula>
    </cfRule>
    <cfRule type="containsText" dxfId="329" priority="356" operator="containsText" text="у">
      <formula>NOT(ISERROR(SEARCH("у",Z7)))</formula>
    </cfRule>
    <cfRule type="containsText" dxfId="328" priority="357" operator="containsText" text="обс">
      <formula>NOT(ISERROR(SEARCH("обс",Z7)))</formula>
    </cfRule>
    <cfRule type="containsText" dxfId="327" priority="358" operator="containsText" text="пг">
      <formula>NOT(ISERROR(SEARCH("пг",Z7)))</formula>
    </cfRule>
    <cfRule type="containsText" dxfId="326" priority="359" operator="containsText" text="пр">
      <formula>NOT(ISERROR(SEARCH("пр",Z7)))</formula>
    </cfRule>
    <cfRule type="containsText" dxfId="325" priority="360" operator="containsText" text="ог">
      <formula>NOT(ISERROR(SEARCH("ог",Z7)))</formula>
    </cfRule>
    <cfRule type="cellIs" dxfId="324" priority="361" operator="between">
      <formula>0.1</formula>
      <formula>24</formula>
    </cfRule>
    <cfRule type="containsText" dxfId="323" priority="362" operator="containsText" text="оп">
      <formula>NOT(ISERROR(SEARCH("оп",Z7)))</formula>
    </cfRule>
    <cfRule type="containsText" dxfId="322" priority="363" operator="containsText" text="б">
      <formula>NOT(ISERROR(SEARCH("б",Z7)))</formula>
    </cfRule>
  </conditionalFormatting>
  <conditionalFormatting sqref="AI6">
    <cfRule type="containsText" dxfId="321" priority="289" operator="containsText" text="к">
      <formula>NOT(ISERROR(SEARCH("к",AI6)))</formula>
    </cfRule>
    <cfRule type="containsText" dxfId="320" priority="290" operator="containsText" text="у">
      <formula>NOT(ISERROR(SEARCH("у",AI6)))</formula>
    </cfRule>
    <cfRule type="containsText" dxfId="319" priority="291" operator="containsText" text="обс">
      <formula>NOT(ISERROR(SEARCH("обс",AI6)))</formula>
    </cfRule>
    <cfRule type="containsText" dxfId="318" priority="292" operator="containsText" text="пг">
      <formula>NOT(ISERROR(SEARCH("пг",AI6)))</formula>
    </cfRule>
    <cfRule type="containsText" dxfId="317" priority="293" operator="containsText" text="пр">
      <formula>NOT(ISERROR(SEARCH("пр",AI6)))</formula>
    </cfRule>
    <cfRule type="containsText" dxfId="316" priority="294" operator="containsText" text="ог">
      <formula>NOT(ISERROR(SEARCH("ог",AI6)))</formula>
    </cfRule>
    <cfRule type="cellIs" dxfId="315" priority="295" operator="between">
      <formula>0.1</formula>
      <formula>24</formula>
    </cfRule>
    <cfRule type="containsText" dxfId="314" priority="296" operator="containsText" text="оп">
      <formula>NOT(ISERROR(SEARCH("оп",AI6)))</formula>
    </cfRule>
    <cfRule type="containsText" dxfId="313" priority="297" operator="containsText" text="б">
      <formula>NOT(ISERROR(SEARCH("б",AI6)))</formula>
    </cfRule>
  </conditionalFormatting>
  <conditionalFormatting sqref="G6">
    <cfRule type="containsText" dxfId="312" priority="245" operator="containsText" text="к">
      <formula>NOT(ISERROR(SEARCH("к",G6)))</formula>
    </cfRule>
    <cfRule type="containsText" dxfId="311" priority="246" operator="containsText" text="у">
      <formula>NOT(ISERROR(SEARCH("у",G6)))</formula>
    </cfRule>
    <cfRule type="containsText" dxfId="310" priority="247" operator="containsText" text="обс">
      <formula>NOT(ISERROR(SEARCH("обс",G6)))</formula>
    </cfRule>
    <cfRule type="containsText" dxfId="309" priority="248" operator="containsText" text="пг">
      <formula>NOT(ISERROR(SEARCH("пг",G6)))</formula>
    </cfRule>
    <cfRule type="containsText" dxfId="308" priority="249" operator="containsText" text="пр">
      <formula>NOT(ISERROR(SEARCH("пр",G6)))</formula>
    </cfRule>
    <cfRule type="containsText" dxfId="307" priority="250" operator="containsText" text="ог">
      <formula>NOT(ISERROR(SEARCH("ог",G6)))</formula>
    </cfRule>
    <cfRule type="cellIs" dxfId="306" priority="251" operator="between">
      <formula>0.1</formula>
      <formula>24</formula>
    </cfRule>
    <cfRule type="containsText" dxfId="305" priority="252" operator="containsText" text="оп">
      <formula>NOT(ISERROR(SEARCH("оп",G6)))</formula>
    </cfRule>
    <cfRule type="containsText" dxfId="304" priority="253" operator="containsText" text="б">
      <formula>NOT(ISERROR(SEARCH("б",G6)))</formula>
    </cfRule>
  </conditionalFormatting>
  <conditionalFormatting sqref="G8">
    <cfRule type="containsText" dxfId="303" priority="223" operator="containsText" text="к">
      <formula>NOT(ISERROR(SEARCH("к",G8)))</formula>
    </cfRule>
    <cfRule type="containsText" dxfId="302" priority="224" operator="containsText" text="у">
      <formula>NOT(ISERROR(SEARCH("у",G8)))</formula>
    </cfRule>
    <cfRule type="containsText" dxfId="301" priority="225" operator="containsText" text="обс">
      <formula>NOT(ISERROR(SEARCH("обс",G8)))</formula>
    </cfRule>
    <cfRule type="containsText" dxfId="300" priority="226" operator="containsText" text="пг">
      <formula>NOT(ISERROR(SEARCH("пг",G8)))</formula>
    </cfRule>
    <cfRule type="containsText" dxfId="299" priority="227" operator="containsText" text="пр">
      <formula>NOT(ISERROR(SEARCH("пр",G8)))</formula>
    </cfRule>
    <cfRule type="containsText" dxfId="298" priority="228" operator="containsText" text="ог">
      <formula>NOT(ISERROR(SEARCH("ог",G8)))</formula>
    </cfRule>
    <cfRule type="cellIs" dxfId="297" priority="229" operator="between">
      <formula>0.1</formula>
      <formula>24</formula>
    </cfRule>
    <cfRule type="containsText" dxfId="296" priority="230" operator="containsText" text="оп">
      <formula>NOT(ISERROR(SEARCH("оп",G8)))</formula>
    </cfRule>
    <cfRule type="containsText" dxfId="295" priority="231" operator="containsText" text="б">
      <formula>NOT(ISERROR(SEARCH("б",G8)))</formula>
    </cfRule>
  </conditionalFormatting>
  <conditionalFormatting sqref="I6">
    <cfRule type="containsText" dxfId="294" priority="201" operator="containsText" text="к">
      <formula>NOT(ISERROR(SEARCH("к",I6)))</formula>
    </cfRule>
    <cfRule type="containsText" dxfId="293" priority="202" operator="containsText" text="у">
      <formula>NOT(ISERROR(SEARCH("у",I6)))</formula>
    </cfRule>
    <cfRule type="containsText" dxfId="292" priority="203" operator="containsText" text="обс">
      <formula>NOT(ISERROR(SEARCH("обс",I6)))</formula>
    </cfRule>
    <cfRule type="containsText" dxfId="291" priority="204" operator="containsText" text="пг">
      <formula>NOT(ISERROR(SEARCH("пг",I6)))</formula>
    </cfRule>
    <cfRule type="containsText" dxfId="290" priority="205" operator="containsText" text="пр">
      <formula>NOT(ISERROR(SEARCH("пр",I6)))</formula>
    </cfRule>
    <cfRule type="containsText" dxfId="289" priority="206" operator="containsText" text="ог">
      <formula>NOT(ISERROR(SEARCH("ог",I6)))</formula>
    </cfRule>
    <cfRule type="cellIs" dxfId="288" priority="207" operator="between">
      <formula>0.1</formula>
      <formula>24</formula>
    </cfRule>
    <cfRule type="containsText" dxfId="287" priority="208" operator="containsText" text="оп">
      <formula>NOT(ISERROR(SEARCH("оп",I6)))</formula>
    </cfRule>
    <cfRule type="containsText" dxfId="286" priority="209" operator="containsText" text="б">
      <formula>NOT(ISERROR(SEARCH("б",I6)))</formula>
    </cfRule>
  </conditionalFormatting>
  <conditionalFormatting sqref="O7">
    <cfRule type="containsText" dxfId="285" priority="168" operator="containsText" text="к">
      <formula>NOT(ISERROR(SEARCH("к",O7)))</formula>
    </cfRule>
    <cfRule type="containsText" dxfId="284" priority="169" operator="containsText" text="у">
      <formula>NOT(ISERROR(SEARCH("у",O7)))</formula>
    </cfRule>
    <cfRule type="containsText" dxfId="283" priority="170" operator="containsText" text="обс">
      <formula>NOT(ISERROR(SEARCH("обс",O7)))</formula>
    </cfRule>
    <cfRule type="containsText" dxfId="282" priority="171" operator="containsText" text="пг">
      <formula>NOT(ISERROR(SEARCH("пг",O7)))</formula>
    </cfRule>
    <cfRule type="containsText" dxfId="281" priority="172" operator="containsText" text="пр">
      <formula>NOT(ISERROR(SEARCH("пр",O7)))</formula>
    </cfRule>
    <cfRule type="containsText" dxfId="280" priority="173" operator="containsText" text="ог">
      <formula>NOT(ISERROR(SEARCH("ог",O7)))</formula>
    </cfRule>
    <cfRule type="cellIs" dxfId="279" priority="174" operator="between">
      <formula>0.1</formula>
      <formula>24</formula>
    </cfRule>
    <cfRule type="containsText" dxfId="278" priority="175" operator="containsText" text="оп">
      <formula>NOT(ISERROR(SEARCH("оп",O7)))</formula>
    </cfRule>
    <cfRule type="containsText" dxfId="277" priority="176" operator="containsText" text="б">
      <formula>NOT(ISERROR(SEARCH("б",O7)))</formula>
    </cfRule>
  </conditionalFormatting>
  <conditionalFormatting sqref="Q6">
    <cfRule type="containsText" dxfId="276" priority="146" operator="containsText" text="к">
      <formula>NOT(ISERROR(SEARCH("к",Q6)))</formula>
    </cfRule>
    <cfRule type="containsText" dxfId="275" priority="147" operator="containsText" text="у">
      <formula>NOT(ISERROR(SEARCH("у",Q6)))</formula>
    </cfRule>
    <cfRule type="containsText" dxfId="274" priority="148" operator="containsText" text="обс">
      <formula>NOT(ISERROR(SEARCH("обс",Q6)))</formula>
    </cfRule>
    <cfRule type="containsText" dxfId="273" priority="149" operator="containsText" text="пг">
      <formula>NOT(ISERROR(SEARCH("пг",Q6)))</formula>
    </cfRule>
    <cfRule type="containsText" dxfId="272" priority="150" operator="containsText" text="пр">
      <formula>NOT(ISERROR(SEARCH("пр",Q6)))</formula>
    </cfRule>
    <cfRule type="containsText" dxfId="271" priority="151" operator="containsText" text="ог">
      <formula>NOT(ISERROR(SEARCH("ог",Q6)))</formula>
    </cfRule>
    <cfRule type="cellIs" dxfId="270" priority="152" operator="between">
      <formula>0.1</formula>
      <formula>24</formula>
    </cfRule>
    <cfRule type="containsText" dxfId="269" priority="153" operator="containsText" text="оп">
      <formula>NOT(ISERROR(SEARCH("оп",Q6)))</formula>
    </cfRule>
    <cfRule type="containsText" dxfId="268" priority="154" operator="containsText" text="б">
      <formula>NOT(ISERROR(SEARCH("б",Q6)))</formula>
    </cfRule>
  </conditionalFormatting>
  <conditionalFormatting sqref="T8">
    <cfRule type="containsText" dxfId="267" priority="102" operator="containsText" text="к">
      <formula>NOT(ISERROR(SEARCH("к",T8)))</formula>
    </cfRule>
    <cfRule type="containsText" dxfId="266" priority="103" operator="containsText" text="у">
      <formula>NOT(ISERROR(SEARCH("у",T8)))</formula>
    </cfRule>
    <cfRule type="containsText" dxfId="265" priority="104" operator="containsText" text="обс">
      <formula>NOT(ISERROR(SEARCH("обс",T8)))</formula>
    </cfRule>
    <cfRule type="containsText" dxfId="264" priority="105" operator="containsText" text="пг">
      <formula>NOT(ISERROR(SEARCH("пг",T8)))</formula>
    </cfRule>
    <cfRule type="containsText" dxfId="263" priority="106" operator="containsText" text="пр">
      <formula>NOT(ISERROR(SEARCH("пр",T8)))</formula>
    </cfRule>
    <cfRule type="containsText" dxfId="262" priority="107" operator="containsText" text="ог">
      <formula>NOT(ISERROR(SEARCH("ог",T8)))</formula>
    </cfRule>
    <cfRule type="cellIs" dxfId="261" priority="108" operator="between">
      <formula>0.1</formula>
      <formula>24</formula>
    </cfRule>
    <cfRule type="containsText" dxfId="260" priority="109" operator="containsText" text="оп">
      <formula>NOT(ISERROR(SEARCH("оп",T8)))</formula>
    </cfRule>
    <cfRule type="containsText" dxfId="259" priority="110" operator="containsText" text="б">
      <formula>NOT(ISERROR(SEARCH("б",T8)))</formula>
    </cfRule>
  </conditionalFormatting>
  <conditionalFormatting sqref="Y7:Y8">
    <cfRule type="containsText" dxfId="258" priority="69" operator="containsText" text="к">
      <formula>NOT(ISERROR(SEARCH("к",Y7)))</formula>
    </cfRule>
    <cfRule type="containsText" dxfId="257" priority="70" operator="containsText" text="у">
      <formula>NOT(ISERROR(SEARCH("у",Y7)))</formula>
    </cfRule>
    <cfRule type="containsText" dxfId="256" priority="71" operator="containsText" text="обс">
      <formula>NOT(ISERROR(SEARCH("обс",Y7)))</formula>
    </cfRule>
    <cfRule type="containsText" dxfId="255" priority="72" operator="containsText" text="пг">
      <formula>NOT(ISERROR(SEARCH("пг",Y7)))</formula>
    </cfRule>
    <cfRule type="containsText" dxfId="254" priority="73" operator="containsText" text="пр">
      <formula>NOT(ISERROR(SEARCH("пр",Y7)))</formula>
    </cfRule>
    <cfRule type="containsText" dxfId="253" priority="74" operator="containsText" text="ог">
      <formula>NOT(ISERROR(SEARCH("ог",Y7)))</formula>
    </cfRule>
    <cfRule type="cellIs" dxfId="252" priority="75" operator="between">
      <formula>0.1</formula>
      <formula>24</formula>
    </cfRule>
    <cfRule type="containsText" dxfId="251" priority="76" operator="containsText" text="оп">
      <formula>NOT(ISERROR(SEARCH("оп",Y7)))</formula>
    </cfRule>
    <cfRule type="containsText" dxfId="250" priority="77" operator="containsText" text="б">
      <formula>NOT(ISERROR(SEARCH("б",Y7)))</formula>
    </cfRule>
  </conditionalFormatting>
  <conditionalFormatting sqref="AF8:AH8 AI9">
    <cfRule type="containsText" dxfId="249" priority="58" operator="containsText" text="к">
      <formula>NOT(ISERROR(SEARCH("к",AF8)))</formula>
    </cfRule>
    <cfRule type="containsText" dxfId="248" priority="59" operator="containsText" text="у">
      <formula>NOT(ISERROR(SEARCH("у",AF8)))</formula>
    </cfRule>
    <cfRule type="containsText" dxfId="247" priority="60" operator="containsText" text="обс">
      <formula>NOT(ISERROR(SEARCH("обс",AF8)))</formula>
    </cfRule>
    <cfRule type="containsText" dxfId="246" priority="61" operator="containsText" text="пг">
      <formula>NOT(ISERROR(SEARCH("пг",AF8)))</formula>
    </cfRule>
    <cfRule type="containsText" dxfId="245" priority="62" operator="containsText" text="пр">
      <formula>NOT(ISERROR(SEARCH("пр",AF8)))</formula>
    </cfRule>
    <cfRule type="containsText" dxfId="244" priority="63" operator="containsText" text="ог">
      <formula>NOT(ISERROR(SEARCH("ог",AF8)))</formula>
    </cfRule>
    <cfRule type="cellIs" dxfId="243" priority="64" operator="between">
      <formula>0.1</formula>
      <formula>24</formula>
    </cfRule>
    <cfRule type="containsText" dxfId="242" priority="65" operator="containsText" text="оп">
      <formula>NOT(ISERROR(SEARCH("оп",AF8)))</formula>
    </cfRule>
    <cfRule type="containsText" dxfId="241" priority="66" operator="containsText" text="б">
      <formula>NOT(ISERROR(SEARCH("б",AF8)))</formula>
    </cfRule>
  </conditionalFormatting>
  <conditionalFormatting sqref="AF7:AH7">
    <cfRule type="containsText" dxfId="240" priority="36" operator="containsText" text="к">
      <formula>NOT(ISERROR(SEARCH("к",AF7)))</formula>
    </cfRule>
    <cfRule type="containsText" dxfId="239" priority="37" operator="containsText" text="у">
      <formula>NOT(ISERROR(SEARCH("у",AF7)))</formula>
    </cfRule>
    <cfRule type="containsText" dxfId="238" priority="38" operator="containsText" text="обс">
      <formula>NOT(ISERROR(SEARCH("обс",AF7)))</formula>
    </cfRule>
    <cfRule type="containsText" dxfId="237" priority="39" operator="containsText" text="пг">
      <formula>NOT(ISERROR(SEARCH("пг",AF7)))</formula>
    </cfRule>
    <cfRule type="containsText" dxfId="236" priority="40" operator="containsText" text="пр">
      <formula>NOT(ISERROR(SEARCH("пр",AF7)))</formula>
    </cfRule>
    <cfRule type="containsText" dxfId="235" priority="41" operator="containsText" text="ог">
      <formula>NOT(ISERROR(SEARCH("ог",AF7)))</formula>
    </cfRule>
    <cfRule type="cellIs" dxfId="234" priority="42" operator="between">
      <formula>0.1</formula>
      <formula>24</formula>
    </cfRule>
    <cfRule type="containsText" dxfId="233" priority="43" operator="containsText" text="оп">
      <formula>NOT(ISERROR(SEARCH("оп",AF7)))</formula>
    </cfRule>
    <cfRule type="containsText" dxfId="232" priority="44" operator="containsText" text="б">
      <formula>NOT(ISERROR(SEARCH("б",AF7)))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30" operator="containsText" id="{4C65FC3F-F2D0-4FF7-A624-441F6913F28A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 AA7:AB8 T6:T7 AI7:AI8 E6:F6</xm:sqref>
        </x14:conditionalFormatting>
        <x14:conditionalFormatting xmlns:xm="http://schemas.microsoft.com/office/excel/2006/main">
          <x14:cfRule type="containsText" priority="529" operator="containsText" id="{FF5F24A6-B2DD-4968-8BB4-89566459A1FF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 AA7:AB8 T6:T7 AI7:AI8 E6:F6</xm:sqref>
        </x14:conditionalFormatting>
        <x14:conditionalFormatting xmlns:xm="http://schemas.microsoft.com/office/excel/2006/main">
          <x14:cfRule type="containsText" priority="519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U6:Z6 AB6:AH6 H6 J6:P6 R6</xm:sqref>
        </x14:conditionalFormatting>
        <x14:conditionalFormatting xmlns:xm="http://schemas.microsoft.com/office/excel/2006/main">
          <x14:cfRule type="containsText" priority="518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U6:Z6 AB6:AH6 H6 J6:P6 R6</xm:sqref>
        </x14:conditionalFormatting>
        <x14:conditionalFormatting xmlns:xm="http://schemas.microsoft.com/office/excel/2006/main">
          <x14:cfRule type="containsText" priority="497" operator="containsText" id="{747EBBDA-4070-4CA0-AB27-635F6AEB8F8B}">
            <xm:f>NOT(ISERROR(SEARCH(в,E7)))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AC7:AE7 E7:M7 P7:S7 U7:X7</xm:sqref>
        </x14:conditionalFormatting>
        <x14:conditionalFormatting xmlns:xm="http://schemas.microsoft.com/office/excel/2006/main">
          <x14:cfRule type="containsText" priority="496" operator="containsText" id="{FF3E28F5-96F3-4FF6-9FF9-E05BC2681824}">
            <xm:f>NOT(ISERROR(SEARCH("в",E7)))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AC7:AE7 E7:M7 P7:S7 U7:X7</xm:sqref>
        </x14:conditionalFormatting>
        <x14:conditionalFormatting xmlns:xm="http://schemas.microsoft.com/office/excel/2006/main">
          <x14:cfRule type="containsText" priority="453" operator="containsText" id="{0A795DEB-AAEC-4594-97DF-715B2FDA33D5}">
            <xm:f>NOT(ISERROR(SEARCH(в,E8)))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E8:F8 AC8:AE8 H8:S8 U8:X8</xm:sqref>
        </x14:conditionalFormatting>
        <x14:conditionalFormatting xmlns:xm="http://schemas.microsoft.com/office/excel/2006/main">
          <x14:cfRule type="containsText" priority="452" operator="containsText" id="{1E6409C8-70B1-436B-BFA7-C8640857E222}">
            <xm:f>NOT(ISERROR(SEARCH("в",E8)))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E8:F8 AC8:AE8 H8:S8 U8:X8</xm:sqref>
        </x14:conditionalFormatting>
        <x14:conditionalFormatting xmlns:xm="http://schemas.microsoft.com/office/excel/2006/main">
          <x14:cfRule type="containsText" priority="442" operator="containsText" id="{8007C788-7C76-49E9-BE8D-E4A7275B4B64}">
            <xm:f>NOT(ISERROR(SEARCH(в,N7)))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441" operator="containsText" id="{510A1B3B-D63E-426B-B055-3A74A94A8729}">
            <xm:f>NOT(ISERROR(SEARCH("в",N7)))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398" operator="containsText" id="{74504EB4-E0AE-4C2B-9616-41BFEB631A19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397" operator="containsText" id="{782518DE-D8C4-45E0-BC6D-16D45A8EEDD3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354" operator="containsText" id="{743B15B3-DCE7-445A-8432-0497ED4A5DD0}">
            <xm:f>NOT(ISERROR(SEARCH(в,Z7)))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Z7:Z8</xm:sqref>
        </x14:conditionalFormatting>
        <x14:conditionalFormatting xmlns:xm="http://schemas.microsoft.com/office/excel/2006/main">
          <x14:cfRule type="containsText" priority="353" operator="containsText" id="{09F6BC0B-DAFD-4AA6-AF95-5918CB5BE3DC}">
            <xm:f>NOT(ISERROR(SEARCH("в",Z7)))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Z7:Z8</xm:sqref>
        </x14:conditionalFormatting>
        <x14:conditionalFormatting xmlns:xm="http://schemas.microsoft.com/office/excel/2006/main">
          <x14:cfRule type="containsText" priority="288" operator="containsText" id="{5C3B4797-4546-458D-99AB-93632E073361}">
            <xm:f>NOT(ISERROR(SEARCH(в,AI6)))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287" operator="containsText" id="{EA95B943-FA37-4AC0-9585-883530F6B721}">
            <xm:f>NOT(ISERROR(SEARCH("в",AI6)))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244" operator="containsText" id="{2355D3E6-DA1D-4C59-9337-354BFEAE34C6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ontainsText" priority="243" operator="containsText" id="{2AFA834E-6270-4185-B319-5431C6008E5D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ontainsText" priority="222" operator="containsText" id="{21052A21-8B7A-404D-B22D-51F5D07974F0}">
            <xm:f>NOT(ISERROR(SEARCH(в,G8)))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221" operator="containsText" id="{296CCE31-5479-44E7-B948-23719E285D3B}">
            <xm:f>NOT(ISERROR(SEARCH("в",G8)))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200" operator="containsText" id="{2EF1268F-BEFC-4CD5-9D32-5D65DF71CD05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199" operator="containsText" id="{AE3BAD4C-4DCF-4425-BFFD-3CD3855D64FC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167" operator="containsText" id="{B8AA436B-72FB-4082-A9A7-E67C73D9DC1E}">
            <xm:f>NOT(ISERROR(SEARCH(в,O7)))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166" operator="containsText" id="{D3680AE1-6D4C-4AE6-B259-8B73FF3C9B0D}">
            <xm:f>NOT(ISERROR(SEARCH("в",O7)))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145" operator="containsText" id="{87138F60-83F2-4450-99C0-6C3281B66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144" operator="containsText" id="{EA774196-ACB1-4C53-A157-1152543DFDEF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101" operator="containsText" id="{8AE5F11A-D7F9-43B6-84A4-D81892D93E95}">
            <xm:f>NOT(ISERROR(SEARCH(в,T8)))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100" operator="containsText" id="{55883157-0F17-4EE5-886A-A88F55C2BF0F}">
            <xm:f>NOT(ISERROR(SEARCH("в",T8)))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68" operator="containsText" id="{0BCA738F-D655-4507-AA35-96461CAE0465}">
            <xm:f>NOT(ISERROR(SEARCH(в,Y7)))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Y7:Y8</xm:sqref>
        </x14:conditionalFormatting>
        <x14:conditionalFormatting xmlns:xm="http://schemas.microsoft.com/office/excel/2006/main">
          <x14:cfRule type="containsText" priority="67" operator="containsText" id="{89DC097C-56E5-4CC9-946B-DA6A057465A1}">
            <xm:f>NOT(ISERROR(SEARCH("в",Y7)))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Y7:Y8</xm:sqref>
        </x14:conditionalFormatting>
        <x14:conditionalFormatting xmlns:xm="http://schemas.microsoft.com/office/excel/2006/main">
          <x14:cfRule type="containsText" priority="57" operator="containsText" id="{94C81D0B-6BE3-4C02-B796-77FD3C0B3B06}">
            <xm:f>NOT(ISERROR(SEARCH(в,AF8)))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AF8:AH8 AI9</xm:sqref>
        </x14:conditionalFormatting>
        <x14:conditionalFormatting xmlns:xm="http://schemas.microsoft.com/office/excel/2006/main">
          <x14:cfRule type="containsText" priority="56" operator="containsText" id="{E79C7A7A-7F07-4C7C-A37B-589978D2EAD5}">
            <xm:f>NOT(ISERROR(SEARCH("в",AF8)))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AF8:AH8 AI9</xm:sqref>
        </x14:conditionalFormatting>
        <x14:conditionalFormatting xmlns:xm="http://schemas.microsoft.com/office/excel/2006/main">
          <x14:cfRule type="containsText" priority="35" operator="containsText" id="{F7835F93-FEF8-4188-BDA6-63CB1B6E27A2}">
            <xm:f>NOT(ISERROR(SEARCH(в,AF7)))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AF7:AH7</xm:sqref>
        </x14:conditionalFormatting>
        <x14:conditionalFormatting xmlns:xm="http://schemas.microsoft.com/office/excel/2006/main">
          <x14:cfRule type="containsText" priority="34" operator="containsText" id="{F1BBD49A-47DE-4BFE-BB2B-F2C053A0C35C}">
            <xm:f>NOT(ISERROR(SEARCH("в",AF7)))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AF7:AH7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"/>
  <sheetViews>
    <sheetView zoomScale="70" zoomScaleNormal="70" workbookViewId="0">
      <selection activeCell="AF10" sqref="AF10"/>
    </sheetView>
  </sheetViews>
  <sheetFormatPr defaultRowHeight="15" x14ac:dyDescent="0.25"/>
  <cols>
    <col min="2" max="2" width="25" customWidth="1"/>
    <col min="3" max="3" width="33.42578125" customWidth="1"/>
    <col min="4" max="4" width="6" customWidth="1"/>
  </cols>
  <sheetData>
    <row r="1" spans="1:47" x14ac:dyDescent="0.25">
      <c r="A1" s="64">
        <v>44593</v>
      </c>
      <c r="B1" s="65"/>
      <c r="C1" s="65"/>
      <c r="D1" s="66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65"/>
      <c r="B2" s="65"/>
      <c r="C2" s="65"/>
      <c r="D2" s="66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67"/>
      <c r="B3" s="67"/>
      <c r="C3" s="67"/>
      <c r="D3" s="68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69" t="s">
        <v>18</v>
      </c>
      <c r="B4" s="71" t="s">
        <v>39</v>
      </c>
      <c r="C4" s="71" t="s">
        <v>40</v>
      </c>
      <c r="D4" s="73" t="s">
        <v>41</v>
      </c>
      <c r="E4" s="29" t="s">
        <v>44</v>
      </c>
      <c r="F4" s="29" t="s">
        <v>45</v>
      </c>
      <c r="G4" s="29" t="s">
        <v>46</v>
      </c>
      <c r="H4" s="29" t="s">
        <v>47</v>
      </c>
      <c r="I4" s="47" t="s">
        <v>48</v>
      </c>
      <c r="J4" s="47" t="s">
        <v>42</v>
      </c>
      <c r="K4" s="29" t="s">
        <v>43</v>
      </c>
      <c r="L4" s="29" t="s">
        <v>44</v>
      </c>
      <c r="M4" s="29" t="s">
        <v>45</v>
      </c>
      <c r="N4" s="29" t="s">
        <v>46</v>
      </c>
      <c r="O4" s="29" t="s">
        <v>47</v>
      </c>
      <c r="P4" s="47" t="s">
        <v>48</v>
      </c>
      <c r="Q4" s="47" t="s">
        <v>42</v>
      </c>
      <c r="R4" s="29" t="s">
        <v>43</v>
      </c>
      <c r="S4" s="29" t="s">
        <v>44</v>
      </c>
      <c r="T4" s="29" t="s">
        <v>45</v>
      </c>
      <c r="U4" s="29" t="s">
        <v>46</v>
      </c>
      <c r="V4" s="29" t="s">
        <v>47</v>
      </c>
      <c r="W4" s="47" t="s">
        <v>48</v>
      </c>
      <c r="X4" s="47" t="s">
        <v>42</v>
      </c>
      <c r="Y4" s="29" t="s">
        <v>43</v>
      </c>
      <c r="Z4" s="29" t="s">
        <v>44</v>
      </c>
      <c r="AA4" s="29" t="s">
        <v>45</v>
      </c>
      <c r="AB4" s="29" t="s">
        <v>46</v>
      </c>
      <c r="AC4" s="29" t="s">
        <v>47</v>
      </c>
      <c r="AD4" s="47" t="s">
        <v>48</v>
      </c>
      <c r="AE4" s="47" t="s">
        <v>42</v>
      </c>
      <c r="AF4" s="29" t="s">
        <v>43</v>
      </c>
      <c r="AG4" s="75" t="s">
        <v>58</v>
      </c>
      <c r="AH4" s="75" t="s">
        <v>59</v>
      </c>
      <c r="AI4" s="77" t="s">
        <v>60</v>
      </c>
      <c r="AJ4" s="79" t="s">
        <v>61</v>
      </c>
      <c r="AK4" s="75" t="s">
        <v>62</v>
      </c>
      <c r="AL4" s="75" t="s">
        <v>63</v>
      </c>
      <c r="AM4" s="62" t="s">
        <v>64</v>
      </c>
      <c r="AN4" s="52" t="s">
        <v>65</v>
      </c>
      <c r="AO4" s="54" t="s">
        <v>66</v>
      </c>
      <c r="AP4" s="56" t="s">
        <v>49</v>
      </c>
      <c r="AQ4" s="58" t="s">
        <v>50</v>
      </c>
      <c r="AR4" s="60" t="s">
        <v>51</v>
      </c>
    </row>
    <row r="5" spans="1:47" x14ac:dyDescent="0.25">
      <c r="A5" s="70"/>
      <c r="B5" s="72"/>
      <c r="C5" s="72"/>
      <c r="D5" s="74"/>
      <c r="E5" s="46">
        <v>1</v>
      </c>
      <c r="F5" s="46">
        <v>2</v>
      </c>
      <c r="G5" s="46">
        <v>3</v>
      </c>
      <c r="H5" s="46">
        <v>4</v>
      </c>
      <c r="I5" s="45">
        <v>5</v>
      </c>
      <c r="J5" s="45">
        <v>6</v>
      </c>
      <c r="K5" s="46">
        <v>7</v>
      </c>
      <c r="L5" s="46">
        <v>8</v>
      </c>
      <c r="M5" s="46">
        <v>9</v>
      </c>
      <c r="N5" s="46">
        <v>10</v>
      </c>
      <c r="O5" s="46">
        <v>11</v>
      </c>
      <c r="P5" s="45">
        <v>12</v>
      </c>
      <c r="Q5" s="45">
        <v>13</v>
      </c>
      <c r="R5" s="46">
        <v>14</v>
      </c>
      <c r="S5" s="46">
        <v>15</v>
      </c>
      <c r="T5" s="46">
        <v>16</v>
      </c>
      <c r="U5" s="46">
        <v>17</v>
      </c>
      <c r="V5" s="46">
        <v>18</v>
      </c>
      <c r="W5" s="45">
        <v>19</v>
      </c>
      <c r="X5" s="45">
        <v>20</v>
      </c>
      <c r="Y5" s="46">
        <v>21</v>
      </c>
      <c r="Z5" s="46">
        <v>22</v>
      </c>
      <c r="AA5" s="46">
        <v>23</v>
      </c>
      <c r="AB5" s="46">
        <v>24</v>
      </c>
      <c r="AC5" s="46">
        <v>25</v>
      </c>
      <c r="AD5" s="45">
        <v>26</v>
      </c>
      <c r="AE5" s="45">
        <v>27</v>
      </c>
      <c r="AF5" s="46">
        <v>28</v>
      </c>
      <c r="AG5" s="76"/>
      <c r="AH5" s="76"/>
      <c r="AI5" s="78"/>
      <c r="AJ5" s="80"/>
      <c r="AK5" s="76"/>
      <c r="AL5" s="76"/>
      <c r="AM5" s="63"/>
      <c r="AN5" s="53"/>
      <c r="AO5" s="55"/>
      <c r="AP5" s="57"/>
      <c r="AQ5" s="59"/>
      <c r="AR5" s="61"/>
    </row>
    <row r="6" spans="1:47" x14ac:dyDescent="0.25">
      <c r="A6" s="32">
        <v>1</v>
      </c>
      <c r="B6" s="33" t="s">
        <v>55</v>
      </c>
      <c r="C6" s="33" t="s">
        <v>67</v>
      </c>
      <c r="D6" s="34">
        <v>8</v>
      </c>
      <c r="E6" s="29" t="s">
        <v>0</v>
      </c>
      <c r="F6" s="29" t="s">
        <v>0</v>
      </c>
      <c r="G6" s="29" t="s">
        <v>0</v>
      </c>
      <c r="H6" s="29" t="s">
        <v>0</v>
      </c>
      <c r="I6" s="29"/>
      <c r="J6" s="29"/>
      <c r="K6" s="29" t="s">
        <v>0</v>
      </c>
      <c r="L6" s="29" t="s">
        <v>0</v>
      </c>
      <c r="M6" s="29" t="s">
        <v>0</v>
      </c>
      <c r="N6" s="29" t="s">
        <v>0</v>
      </c>
      <c r="O6" s="29" t="s">
        <v>0</v>
      </c>
      <c r="P6" s="29"/>
      <c r="Q6" s="29"/>
      <c r="R6" s="29" t="s">
        <v>52</v>
      </c>
      <c r="S6" s="29" t="s">
        <v>68</v>
      </c>
      <c r="T6" s="29" t="s">
        <v>52</v>
      </c>
      <c r="U6" s="29" t="s">
        <v>52</v>
      </c>
      <c r="V6" s="29" t="s">
        <v>52</v>
      </c>
      <c r="W6" s="29"/>
      <c r="X6" s="29"/>
      <c r="Y6" s="29" t="s">
        <v>52</v>
      </c>
      <c r="Z6" s="29" t="s">
        <v>52</v>
      </c>
      <c r="AA6" s="29" t="s">
        <v>20</v>
      </c>
      <c r="AB6" s="29" t="s">
        <v>52</v>
      </c>
      <c r="AC6" s="29" t="s">
        <v>52</v>
      </c>
      <c r="AD6" s="29"/>
      <c r="AE6" s="29"/>
      <c r="AF6" s="29" t="s">
        <v>52</v>
      </c>
      <c r="AG6" s="37"/>
      <c r="AH6" s="37">
        <f>SUM(E6:AF6)</f>
        <v>0</v>
      </c>
      <c r="AI6" s="38">
        <f>COUNTIF(E6:AF6,"=оп")</f>
        <v>0</v>
      </c>
      <c r="AJ6" s="39">
        <f>COUNTIF(E6:AF6,"=б")</f>
        <v>9</v>
      </c>
      <c r="AK6" s="37">
        <f>IF(D6="",0,IF(AH6-AG6*D6&lt;0,0,AH6-AG6*D6))</f>
        <v>0</v>
      </c>
      <c r="AL6" s="37">
        <f>IF(D6="",0,IF(AG6*D6-AH6&lt;0,0,AG6*D6-AH6))</f>
        <v>0</v>
      </c>
      <c r="AM6" s="40">
        <f>COUNTIF(E6:AF6,"=ог")</f>
        <v>0</v>
      </c>
      <c r="AN6" s="41">
        <f>COUNTIF(E6:AF6,"=пр")</f>
        <v>1</v>
      </c>
      <c r="AO6" s="42">
        <f>COUNTIF(E6:AF6,"=пг")</f>
        <v>0</v>
      </c>
      <c r="AP6" s="43">
        <f>COUNTIF(E6:AF6,"=обс")</f>
        <v>0</v>
      </c>
      <c r="AQ6" s="44">
        <f>COUNTIF(E6:AF6,"=у")</f>
        <v>0</v>
      </c>
      <c r="AR6" s="35">
        <f>COUNTIF(E6:AF6,"=к")</f>
        <v>0</v>
      </c>
    </row>
  </sheetData>
  <mergeCells count="17">
    <mergeCell ref="AN4:AN5"/>
    <mergeCell ref="AO4:AO5"/>
    <mergeCell ref="AP4:AP5"/>
    <mergeCell ref="AQ4:AQ5"/>
    <mergeCell ref="AR4:AR5"/>
    <mergeCell ref="AM4:AM5"/>
    <mergeCell ref="A1:D3"/>
    <mergeCell ref="A4:A5"/>
    <mergeCell ref="B4:B5"/>
    <mergeCell ref="C4:C5"/>
    <mergeCell ref="D4:D5"/>
    <mergeCell ref="AG4:AG5"/>
    <mergeCell ref="AH4:AH5"/>
    <mergeCell ref="AI4:AI5"/>
    <mergeCell ref="AJ4:AJ5"/>
    <mergeCell ref="AK4:AK5"/>
    <mergeCell ref="AL4:AL5"/>
  </mergeCells>
  <conditionalFormatting sqref="AA6 T6 E6:F6">
    <cfRule type="containsText" dxfId="197" priority="69" operator="containsText" text="к">
      <formula>NOT(ISERROR(SEARCH("к",E6)))</formula>
    </cfRule>
    <cfRule type="containsText" dxfId="196" priority="70" operator="containsText" text="у">
      <formula>NOT(ISERROR(SEARCH("у",E6)))</formula>
    </cfRule>
    <cfRule type="containsText" dxfId="195" priority="71" operator="containsText" text="обс">
      <formula>NOT(ISERROR(SEARCH("обс",E6)))</formula>
    </cfRule>
    <cfRule type="containsText" dxfId="194" priority="72" operator="containsText" text="пг">
      <formula>NOT(ISERROR(SEARCH("пг",E6)))</formula>
    </cfRule>
    <cfRule type="containsText" dxfId="193" priority="73" operator="containsText" text="пр">
      <formula>NOT(ISERROR(SEARCH("пр",E6)))</formula>
    </cfRule>
    <cfRule type="containsText" dxfId="192" priority="74" operator="containsText" text="ог">
      <formula>NOT(ISERROR(SEARCH("ог",E6)))</formula>
    </cfRule>
    <cfRule type="cellIs" dxfId="191" priority="75" operator="between">
      <formula>0.1</formula>
      <formula>24</formula>
    </cfRule>
    <cfRule type="containsText" dxfId="190" priority="76" operator="containsText" text="оп">
      <formula>NOT(ISERROR(SEARCH("оп",E6)))</formula>
    </cfRule>
    <cfRule type="containsText" dxfId="189" priority="77" operator="containsText" text="б">
      <formula>NOT(ISERROR(SEARCH("б",E6)))</formula>
    </cfRule>
  </conditionalFormatting>
  <conditionalFormatting sqref="U6:Z6 AB6:AF6 H6 J6:P6 R6">
    <cfRule type="containsText" dxfId="188" priority="58" operator="containsText" text="к">
      <formula>NOT(ISERROR(SEARCH("к",H6)))</formula>
    </cfRule>
    <cfRule type="containsText" dxfId="187" priority="59" operator="containsText" text="у">
      <formula>NOT(ISERROR(SEARCH("у",H6)))</formula>
    </cfRule>
    <cfRule type="containsText" dxfId="186" priority="60" operator="containsText" text="обс">
      <formula>NOT(ISERROR(SEARCH("обс",H6)))</formula>
    </cfRule>
    <cfRule type="containsText" dxfId="185" priority="61" operator="containsText" text="пг">
      <formula>NOT(ISERROR(SEARCH("пг",H6)))</formula>
    </cfRule>
    <cfRule type="containsText" dxfId="184" priority="62" operator="containsText" text="пр">
      <formula>NOT(ISERROR(SEARCH("пр",H6)))</formula>
    </cfRule>
    <cfRule type="containsText" dxfId="183" priority="63" operator="containsText" text="ог">
      <formula>NOT(ISERROR(SEARCH("ог",H6)))</formula>
    </cfRule>
    <cfRule type="cellIs" dxfId="182" priority="64" operator="between">
      <formula>0.1</formula>
      <formula>24</formula>
    </cfRule>
    <cfRule type="containsText" dxfId="181" priority="65" operator="containsText" text="оп">
      <formula>NOT(ISERROR(SEARCH("оп",H6)))</formula>
    </cfRule>
    <cfRule type="containsText" dxfId="180" priority="66" operator="containsText" text="б">
      <formula>NOT(ISERROR(SEARCH("б",H6)))</formula>
    </cfRule>
  </conditionalFormatting>
  <conditionalFormatting sqref="S6">
    <cfRule type="containsText" dxfId="179" priority="47" operator="containsText" text="к">
      <formula>NOT(ISERROR(SEARCH("к",S6)))</formula>
    </cfRule>
    <cfRule type="containsText" dxfId="178" priority="48" operator="containsText" text="у">
      <formula>NOT(ISERROR(SEARCH("у",S6)))</formula>
    </cfRule>
    <cfRule type="containsText" dxfId="177" priority="49" operator="containsText" text="обс">
      <formula>NOT(ISERROR(SEARCH("обс",S6)))</formula>
    </cfRule>
    <cfRule type="containsText" dxfId="176" priority="50" operator="containsText" text="пг">
      <formula>NOT(ISERROR(SEARCH("пг",S6)))</formula>
    </cfRule>
    <cfRule type="containsText" dxfId="175" priority="51" operator="containsText" text="пр">
      <formula>NOT(ISERROR(SEARCH("пр",S6)))</formula>
    </cfRule>
    <cfRule type="containsText" dxfId="174" priority="52" operator="containsText" text="ог">
      <formula>NOT(ISERROR(SEARCH("ог",S6)))</formula>
    </cfRule>
    <cfRule type="cellIs" dxfId="173" priority="53" operator="between">
      <formula>0.1</formula>
      <formula>24</formula>
    </cfRule>
    <cfRule type="containsText" dxfId="172" priority="54" operator="containsText" text="оп">
      <formula>NOT(ISERROR(SEARCH("оп",S6)))</formula>
    </cfRule>
    <cfRule type="containsText" dxfId="171" priority="55" operator="containsText" text="б">
      <formula>NOT(ISERROR(SEARCH("б",S6)))</formula>
    </cfRule>
  </conditionalFormatting>
  <conditionalFormatting sqref="G6">
    <cfRule type="containsText" dxfId="170" priority="25" operator="containsText" text="к">
      <formula>NOT(ISERROR(SEARCH("к",G6)))</formula>
    </cfRule>
    <cfRule type="containsText" dxfId="169" priority="26" operator="containsText" text="у">
      <formula>NOT(ISERROR(SEARCH("у",G6)))</formula>
    </cfRule>
    <cfRule type="containsText" dxfId="168" priority="27" operator="containsText" text="обс">
      <formula>NOT(ISERROR(SEARCH("обс",G6)))</formula>
    </cfRule>
    <cfRule type="containsText" dxfId="167" priority="28" operator="containsText" text="пг">
      <formula>NOT(ISERROR(SEARCH("пг",G6)))</formula>
    </cfRule>
    <cfRule type="containsText" dxfId="166" priority="29" operator="containsText" text="пр">
      <formula>NOT(ISERROR(SEARCH("пр",G6)))</formula>
    </cfRule>
    <cfRule type="containsText" dxfId="165" priority="30" operator="containsText" text="ог">
      <formula>NOT(ISERROR(SEARCH("ог",G6)))</formula>
    </cfRule>
    <cfRule type="cellIs" dxfId="164" priority="31" operator="between">
      <formula>0.1</formula>
      <formula>24</formula>
    </cfRule>
    <cfRule type="containsText" dxfId="163" priority="32" operator="containsText" text="оп">
      <formula>NOT(ISERROR(SEARCH("оп",G6)))</formula>
    </cfRule>
    <cfRule type="containsText" dxfId="162" priority="33" operator="containsText" text="б">
      <formula>NOT(ISERROR(SEARCH("б",G6)))</formula>
    </cfRule>
  </conditionalFormatting>
  <conditionalFormatting sqref="I6">
    <cfRule type="containsText" dxfId="161" priority="14" operator="containsText" text="к">
      <formula>NOT(ISERROR(SEARCH("к",I6)))</formula>
    </cfRule>
    <cfRule type="containsText" dxfId="160" priority="15" operator="containsText" text="у">
      <formula>NOT(ISERROR(SEARCH("у",I6)))</formula>
    </cfRule>
    <cfRule type="containsText" dxfId="159" priority="16" operator="containsText" text="обс">
      <formula>NOT(ISERROR(SEARCH("обс",I6)))</formula>
    </cfRule>
    <cfRule type="containsText" dxfId="158" priority="17" operator="containsText" text="пг">
      <formula>NOT(ISERROR(SEARCH("пг",I6)))</formula>
    </cfRule>
    <cfRule type="containsText" dxfId="157" priority="18" operator="containsText" text="пр">
      <formula>NOT(ISERROR(SEARCH("пр",I6)))</formula>
    </cfRule>
    <cfRule type="containsText" dxfId="156" priority="19" operator="containsText" text="ог">
      <formula>NOT(ISERROR(SEARCH("ог",I6)))</formula>
    </cfRule>
    <cfRule type="cellIs" dxfId="155" priority="20" operator="between">
      <formula>0.1</formula>
      <formula>24</formula>
    </cfRule>
    <cfRule type="containsText" dxfId="154" priority="21" operator="containsText" text="оп">
      <formula>NOT(ISERROR(SEARCH("оп",I6)))</formula>
    </cfRule>
    <cfRule type="containsText" dxfId="153" priority="22" operator="containsText" text="б">
      <formula>NOT(ISERROR(SEARCH("б",I6)))</formula>
    </cfRule>
  </conditionalFormatting>
  <conditionalFormatting sqref="Q6">
    <cfRule type="containsText" dxfId="152" priority="3" operator="containsText" text="к">
      <formula>NOT(ISERROR(SEARCH("к",Q6)))</formula>
    </cfRule>
    <cfRule type="containsText" dxfId="151" priority="4" operator="containsText" text="у">
      <formula>NOT(ISERROR(SEARCH("у",Q6)))</formula>
    </cfRule>
    <cfRule type="containsText" dxfId="150" priority="5" operator="containsText" text="обс">
      <formula>NOT(ISERROR(SEARCH("обс",Q6)))</formula>
    </cfRule>
    <cfRule type="containsText" dxfId="149" priority="6" operator="containsText" text="пг">
      <formula>NOT(ISERROR(SEARCH("пг",Q6)))</formula>
    </cfRule>
    <cfRule type="containsText" dxfId="148" priority="7" operator="containsText" text="пр">
      <formula>NOT(ISERROR(SEARCH("пр",Q6)))</formula>
    </cfRule>
    <cfRule type="containsText" dxfId="147" priority="8" operator="containsText" text="ог">
      <formula>NOT(ISERROR(SEARCH("ог",Q6)))</formula>
    </cfRule>
    <cfRule type="cellIs" dxfId="146" priority="9" operator="between">
      <formula>0.1</formula>
      <formula>24</formula>
    </cfRule>
    <cfRule type="containsText" dxfId="145" priority="10" operator="containsText" text="оп">
      <formula>NOT(ISERROR(SEARCH("оп",Q6)))</formula>
    </cfRule>
    <cfRule type="containsText" dxfId="144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1CBA45FB-8AFA-46BE-8929-B5917C8BD7E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 T6 E6:F6</xm:sqref>
        </x14:conditionalFormatting>
        <x14:conditionalFormatting xmlns:xm="http://schemas.microsoft.com/office/excel/2006/main">
          <x14:cfRule type="containsText" priority="67" operator="containsText" id="{AB598844-574A-4722-A15E-1B91CE7C5032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 T6 E6:F6</xm:sqref>
        </x14:conditionalFormatting>
        <x14:conditionalFormatting xmlns:xm="http://schemas.microsoft.com/office/excel/2006/main">
          <x14:cfRule type="containsText" priority="57" operator="containsText" id="{2D4009BD-5A19-4D70-A5EF-C00E739CBA6B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U6:Z6 AB6:AF6 H6 J6:P6 R6</xm:sqref>
        </x14:conditionalFormatting>
        <x14:conditionalFormatting xmlns:xm="http://schemas.microsoft.com/office/excel/2006/main">
          <x14:cfRule type="containsText" priority="56" operator="containsText" id="{B42DC62B-C0EB-4A49-B61B-732245B85470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U6:Z6 AB6:AF6 H6 J6:P6 R6</xm:sqref>
        </x14:conditionalFormatting>
        <x14:conditionalFormatting xmlns:xm="http://schemas.microsoft.com/office/excel/2006/main">
          <x14:cfRule type="containsText" priority="46" operator="containsText" id="{CA764C66-4721-4325-A866-8092F4A91568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45" operator="containsText" id="{13FAB12F-D17C-4A5F-89F6-EFA38EA7EEC0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24" operator="containsText" id="{9B7A388B-9501-42A4-861E-37A848B93A4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ontainsText" priority="23" operator="containsText" id="{F06264FF-DB18-448B-8456-50BB4B81E1E6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ontainsText" priority="13" operator="containsText" id="{776C5773-85AF-4295-B991-CEA0BF938A0D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12" operator="containsText" id="{B84E36F6-2E26-4820-B3B3-2C8D75C8EE6B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" operator="containsText" id="{6D329289-9659-41E4-BDD1-6D76DBA03232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1" operator="containsText" id="{01D6C8D7-DFCC-4864-B03E-48CF24D1C0FB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"/>
  <sheetViews>
    <sheetView tabSelected="1" zoomScale="70" zoomScaleNormal="70" workbookViewId="0">
      <selection activeCell="Y6" sqref="Y6:Z6"/>
    </sheetView>
  </sheetViews>
  <sheetFormatPr defaultRowHeight="15" x14ac:dyDescent="0.25"/>
  <cols>
    <col min="2" max="2" width="23.85546875" customWidth="1"/>
    <col min="3" max="3" width="29" customWidth="1"/>
  </cols>
  <sheetData>
    <row r="1" spans="1:47" x14ac:dyDescent="0.25">
      <c r="A1" s="64">
        <v>44621</v>
      </c>
      <c r="B1" s="65"/>
      <c r="C1" s="65"/>
      <c r="D1" s="66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65"/>
      <c r="B2" s="65"/>
      <c r="C2" s="65"/>
      <c r="D2" s="66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67"/>
      <c r="B3" s="67"/>
      <c r="C3" s="67"/>
      <c r="D3" s="68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69" t="s">
        <v>18</v>
      </c>
      <c r="B4" s="71" t="s">
        <v>39</v>
      </c>
      <c r="C4" s="71" t="s">
        <v>40</v>
      </c>
      <c r="D4" s="73" t="s">
        <v>41</v>
      </c>
      <c r="E4" s="29" t="s">
        <v>44</v>
      </c>
      <c r="F4" s="29" t="s">
        <v>45</v>
      </c>
      <c r="G4" s="29" t="s">
        <v>46</v>
      </c>
      <c r="H4" s="29" t="s">
        <v>47</v>
      </c>
      <c r="I4" s="47" t="s">
        <v>48</v>
      </c>
      <c r="J4" s="47" t="s">
        <v>42</v>
      </c>
      <c r="K4" s="29" t="s">
        <v>43</v>
      </c>
      <c r="L4" s="29" t="s">
        <v>44</v>
      </c>
      <c r="M4" s="29" t="s">
        <v>45</v>
      </c>
      <c r="N4" s="29" t="s">
        <v>46</v>
      </c>
      <c r="O4" s="29" t="s">
        <v>47</v>
      </c>
      <c r="P4" s="47" t="s">
        <v>48</v>
      </c>
      <c r="Q4" s="47" t="s">
        <v>42</v>
      </c>
      <c r="R4" s="29" t="s">
        <v>43</v>
      </c>
      <c r="S4" s="29" t="s">
        <v>44</v>
      </c>
      <c r="T4" s="29" t="s">
        <v>45</v>
      </c>
      <c r="U4" s="29" t="s">
        <v>46</v>
      </c>
      <c r="V4" s="29" t="s">
        <v>47</v>
      </c>
      <c r="W4" s="47" t="s">
        <v>48</v>
      </c>
      <c r="X4" s="47" t="s">
        <v>42</v>
      </c>
      <c r="Y4" s="29" t="s">
        <v>43</v>
      </c>
      <c r="Z4" s="29" t="s">
        <v>44</v>
      </c>
      <c r="AA4" s="29" t="s">
        <v>45</v>
      </c>
      <c r="AB4" s="29" t="s">
        <v>46</v>
      </c>
      <c r="AC4" s="29" t="s">
        <v>47</v>
      </c>
      <c r="AD4" s="47" t="s">
        <v>48</v>
      </c>
      <c r="AE4" s="47" t="s">
        <v>42</v>
      </c>
      <c r="AF4" s="29" t="s">
        <v>43</v>
      </c>
      <c r="AG4" s="29" t="s">
        <v>44</v>
      </c>
      <c r="AH4" s="29" t="s">
        <v>45</v>
      </c>
      <c r="AI4" s="29" t="s">
        <v>46</v>
      </c>
      <c r="AJ4" s="75" t="s">
        <v>58</v>
      </c>
      <c r="AK4" s="75" t="s">
        <v>59</v>
      </c>
      <c r="AL4" s="77" t="s">
        <v>60</v>
      </c>
      <c r="AM4" s="79" t="s">
        <v>61</v>
      </c>
      <c r="AN4" s="75" t="s">
        <v>62</v>
      </c>
      <c r="AO4" s="75" t="s">
        <v>63</v>
      </c>
      <c r="AP4" s="62" t="s">
        <v>64</v>
      </c>
      <c r="AQ4" s="52" t="s">
        <v>65</v>
      </c>
      <c r="AR4" s="54" t="s">
        <v>66</v>
      </c>
      <c r="AS4" s="56" t="s">
        <v>49</v>
      </c>
      <c r="AT4" s="58" t="s">
        <v>50</v>
      </c>
      <c r="AU4" s="60" t="s">
        <v>51</v>
      </c>
    </row>
    <row r="5" spans="1:47" x14ac:dyDescent="0.25">
      <c r="A5" s="70"/>
      <c r="B5" s="72"/>
      <c r="C5" s="72"/>
      <c r="D5" s="74"/>
      <c r="E5" s="46">
        <v>1</v>
      </c>
      <c r="F5" s="46">
        <v>2</v>
      </c>
      <c r="G5" s="46">
        <v>3</v>
      </c>
      <c r="H5" s="46">
        <v>4</v>
      </c>
      <c r="I5" s="45">
        <v>5</v>
      </c>
      <c r="J5" s="45">
        <v>6</v>
      </c>
      <c r="K5" s="46">
        <v>7</v>
      </c>
      <c r="L5" s="46">
        <v>8</v>
      </c>
      <c r="M5" s="46">
        <v>9</v>
      </c>
      <c r="N5" s="46">
        <v>10</v>
      </c>
      <c r="O5" s="46">
        <v>11</v>
      </c>
      <c r="P5" s="45">
        <v>12</v>
      </c>
      <c r="Q5" s="45">
        <v>13</v>
      </c>
      <c r="R5" s="46">
        <v>14</v>
      </c>
      <c r="S5" s="46">
        <v>15</v>
      </c>
      <c r="T5" s="46">
        <v>16</v>
      </c>
      <c r="U5" s="46">
        <v>17</v>
      </c>
      <c r="V5" s="46">
        <v>18</v>
      </c>
      <c r="W5" s="45">
        <v>19</v>
      </c>
      <c r="X5" s="45">
        <v>20</v>
      </c>
      <c r="Y5" s="46">
        <v>21</v>
      </c>
      <c r="Z5" s="46">
        <v>22</v>
      </c>
      <c r="AA5" s="46">
        <v>23</v>
      </c>
      <c r="AB5" s="46">
        <v>24</v>
      </c>
      <c r="AC5" s="46">
        <v>25</v>
      </c>
      <c r="AD5" s="45">
        <v>26</v>
      </c>
      <c r="AE5" s="45">
        <v>27</v>
      </c>
      <c r="AF5" s="46">
        <v>28</v>
      </c>
      <c r="AG5" s="46">
        <v>29</v>
      </c>
      <c r="AH5" s="46">
        <v>30</v>
      </c>
      <c r="AI5" s="46">
        <v>31</v>
      </c>
      <c r="AJ5" s="76"/>
      <c r="AK5" s="76"/>
      <c r="AL5" s="78"/>
      <c r="AM5" s="80"/>
      <c r="AN5" s="76"/>
      <c r="AO5" s="76"/>
      <c r="AP5" s="63"/>
      <c r="AQ5" s="53"/>
      <c r="AR5" s="55"/>
      <c r="AS5" s="57"/>
      <c r="AT5" s="59"/>
      <c r="AU5" s="61"/>
    </row>
    <row r="6" spans="1:47" x14ac:dyDescent="0.25">
      <c r="A6" s="32">
        <v>1</v>
      </c>
      <c r="B6" s="33" t="s">
        <v>55</v>
      </c>
      <c r="C6" s="33" t="s">
        <v>67</v>
      </c>
      <c r="D6" s="34">
        <v>8</v>
      </c>
      <c r="E6" s="29">
        <v>8</v>
      </c>
      <c r="F6" s="29">
        <v>8</v>
      </c>
      <c r="G6" s="29">
        <v>8</v>
      </c>
      <c r="H6" s="29">
        <v>8</v>
      </c>
      <c r="I6" s="29">
        <v>8</v>
      </c>
      <c r="J6" s="29"/>
      <c r="K6" s="29" t="s">
        <v>20</v>
      </c>
      <c r="L6" s="29" t="s">
        <v>20</v>
      </c>
      <c r="M6" s="29">
        <v>8</v>
      </c>
      <c r="N6" s="29">
        <v>8</v>
      </c>
      <c r="O6" s="29">
        <v>8</v>
      </c>
      <c r="P6" s="29"/>
      <c r="Q6" s="29"/>
      <c r="R6" s="29">
        <v>8</v>
      </c>
      <c r="S6" s="29">
        <v>8</v>
      </c>
      <c r="T6" s="29">
        <v>8</v>
      </c>
      <c r="U6" s="29">
        <v>8</v>
      </c>
      <c r="V6" s="29">
        <v>8</v>
      </c>
      <c r="W6" s="29"/>
      <c r="X6" s="29"/>
      <c r="Y6" s="29">
        <v>8</v>
      </c>
      <c r="Z6" s="29">
        <v>8</v>
      </c>
      <c r="AA6" s="29"/>
      <c r="AB6" s="29"/>
      <c r="AC6" s="29"/>
      <c r="AD6" s="29"/>
      <c r="AE6" s="29"/>
      <c r="AF6" s="29"/>
      <c r="AG6" s="29"/>
      <c r="AH6" s="29"/>
      <c r="AI6" s="29"/>
      <c r="AJ6" s="37"/>
      <c r="AK6" s="37">
        <f>SUM(E6:AI6)</f>
        <v>120</v>
      </c>
      <c r="AL6" s="38">
        <f>COUNTIF(E6:AI6,"=оп")</f>
        <v>0</v>
      </c>
      <c r="AM6" s="39">
        <f>COUNTIF(E6:AI6,"=б")</f>
        <v>0</v>
      </c>
      <c r="AN6" s="37">
        <f>IF(D6="",0,IF(AK6-AJ6*D6&lt;0,0,AK6-AJ6*D6))</f>
        <v>120</v>
      </c>
      <c r="AO6" s="37">
        <f>IF(D6="",0,IF(AJ6*D6-AK6&lt;0,0,AJ6*D6-AK6))</f>
        <v>0</v>
      </c>
      <c r="AP6" s="40">
        <f>COUNTIF(E6:AI6,"=ог")</f>
        <v>0</v>
      </c>
      <c r="AQ6" s="41">
        <f>COUNTIF(E6:AI6,"=пр")</f>
        <v>2</v>
      </c>
      <c r="AR6" s="42">
        <f>COUNTIF(E6:AI6,"=пг")</f>
        <v>0</v>
      </c>
      <c r="AS6" s="43">
        <f>COUNTIF(E6:AI6,"=обс")</f>
        <v>0</v>
      </c>
      <c r="AT6" s="44">
        <f>COUNTIF(E6:AI6,"=у")</f>
        <v>0</v>
      </c>
      <c r="AU6" s="35">
        <f>COUNTIF(E6:AI6,"=к")</f>
        <v>0</v>
      </c>
    </row>
  </sheetData>
  <mergeCells count="17">
    <mergeCell ref="AQ4:AQ5"/>
    <mergeCell ref="AR4:AR5"/>
    <mergeCell ref="AS4:AS5"/>
    <mergeCell ref="AT4:AT5"/>
    <mergeCell ref="AU4:AU5"/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</mergeCells>
  <conditionalFormatting sqref="AA6 E6">
    <cfRule type="containsText" dxfId="131" priority="113" operator="containsText" text="к">
      <formula>NOT(ISERROR(SEARCH("к",E6)))</formula>
    </cfRule>
    <cfRule type="containsText" dxfId="130" priority="114" operator="containsText" text="у">
      <formula>NOT(ISERROR(SEARCH("у",E6)))</formula>
    </cfRule>
    <cfRule type="containsText" dxfId="129" priority="115" operator="containsText" text="обс">
      <formula>NOT(ISERROR(SEARCH("обс",E6)))</formula>
    </cfRule>
    <cfRule type="containsText" dxfId="128" priority="116" operator="containsText" text="пг">
      <formula>NOT(ISERROR(SEARCH("пг",E6)))</formula>
    </cfRule>
    <cfRule type="containsText" dxfId="127" priority="117" operator="containsText" text="пр">
      <formula>NOT(ISERROR(SEARCH("пр",E6)))</formula>
    </cfRule>
    <cfRule type="containsText" dxfId="126" priority="118" operator="containsText" text="ог">
      <formula>NOT(ISERROR(SEARCH("ог",E6)))</formula>
    </cfRule>
    <cfRule type="cellIs" dxfId="125" priority="119" operator="between">
      <formula>0.1</formula>
      <formula>24</formula>
    </cfRule>
    <cfRule type="containsText" dxfId="124" priority="120" operator="containsText" text="оп">
      <formula>NOT(ISERROR(SEARCH("оп",E6)))</formula>
    </cfRule>
    <cfRule type="containsText" dxfId="123" priority="121" operator="containsText" text="б">
      <formula>NOT(ISERROR(SEARCH("б",E6)))</formula>
    </cfRule>
  </conditionalFormatting>
  <conditionalFormatting sqref="W6:X6 AB6:AH6 J6:L6 P6">
    <cfRule type="containsText" dxfId="122" priority="102" operator="containsText" text="к">
      <formula>NOT(ISERROR(SEARCH("к",J6)))</formula>
    </cfRule>
    <cfRule type="containsText" dxfId="121" priority="103" operator="containsText" text="у">
      <formula>NOT(ISERROR(SEARCH("у",J6)))</formula>
    </cfRule>
    <cfRule type="containsText" dxfId="120" priority="104" operator="containsText" text="обс">
      <formula>NOT(ISERROR(SEARCH("обс",J6)))</formula>
    </cfRule>
    <cfRule type="containsText" dxfId="119" priority="105" operator="containsText" text="пг">
      <formula>NOT(ISERROR(SEARCH("пг",J6)))</formula>
    </cfRule>
    <cfRule type="containsText" dxfId="118" priority="106" operator="containsText" text="пр">
      <formula>NOT(ISERROR(SEARCH("пр",J6)))</formula>
    </cfRule>
    <cfRule type="containsText" dxfId="117" priority="107" operator="containsText" text="ог">
      <formula>NOT(ISERROR(SEARCH("ог",J6)))</formula>
    </cfRule>
    <cfRule type="cellIs" dxfId="116" priority="108" operator="between">
      <formula>0.1</formula>
      <formula>24</formula>
    </cfRule>
    <cfRule type="containsText" dxfId="115" priority="109" operator="containsText" text="оп">
      <formula>NOT(ISERROR(SEARCH("оп",J6)))</formula>
    </cfRule>
    <cfRule type="containsText" dxfId="114" priority="110" operator="containsText" text="б">
      <formula>NOT(ISERROR(SEARCH("б",J6)))</formula>
    </cfRule>
  </conditionalFormatting>
  <conditionalFormatting sqref="AI6">
    <cfRule type="containsText" dxfId="104" priority="80" operator="containsText" text="к">
      <formula>NOT(ISERROR(SEARCH("к",AI6)))</formula>
    </cfRule>
    <cfRule type="containsText" dxfId="103" priority="81" operator="containsText" text="у">
      <formula>NOT(ISERROR(SEARCH("у",AI6)))</formula>
    </cfRule>
    <cfRule type="containsText" dxfId="102" priority="82" operator="containsText" text="обс">
      <formula>NOT(ISERROR(SEARCH("обс",AI6)))</formula>
    </cfRule>
    <cfRule type="containsText" dxfId="101" priority="83" operator="containsText" text="пг">
      <formula>NOT(ISERROR(SEARCH("пг",AI6)))</formula>
    </cfRule>
    <cfRule type="containsText" dxfId="100" priority="84" operator="containsText" text="пр">
      <formula>NOT(ISERROR(SEARCH("пр",AI6)))</formula>
    </cfRule>
    <cfRule type="containsText" dxfId="99" priority="85" operator="containsText" text="ог">
      <formula>NOT(ISERROR(SEARCH("ог",AI6)))</formula>
    </cfRule>
    <cfRule type="cellIs" dxfId="98" priority="86" operator="between">
      <formula>0.1</formula>
      <formula>24</formula>
    </cfRule>
    <cfRule type="containsText" dxfId="97" priority="87" operator="containsText" text="оп">
      <formula>NOT(ISERROR(SEARCH("оп",AI6)))</formula>
    </cfRule>
    <cfRule type="containsText" dxfId="96" priority="88" operator="containsText" text="б">
      <formula>NOT(ISERROR(SEARCH("б",AI6)))</formula>
    </cfRule>
  </conditionalFormatting>
  <conditionalFormatting sqref="Q6">
    <cfRule type="containsText" dxfId="77" priority="47" operator="containsText" text="к">
      <formula>NOT(ISERROR(SEARCH("к",Q6)))</formula>
    </cfRule>
    <cfRule type="containsText" dxfId="76" priority="48" operator="containsText" text="у">
      <formula>NOT(ISERROR(SEARCH("у",Q6)))</formula>
    </cfRule>
    <cfRule type="containsText" dxfId="75" priority="49" operator="containsText" text="обс">
      <formula>NOT(ISERROR(SEARCH("обс",Q6)))</formula>
    </cfRule>
    <cfRule type="containsText" dxfId="74" priority="50" operator="containsText" text="пг">
      <formula>NOT(ISERROR(SEARCH("пг",Q6)))</formula>
    </cfRule>
    <cfRule type="containsText" dxfId="73" priority="51" operator="containsText" text="пр">
      <formula>NOT(ISERROR(SEARCH("пр",Q6)))</formula>
    </cfRule>
    <cfRule type="containsText" dxfId="72" priority="52" operator="containsText" text="ог">
      <formula>NOT(ISERROR(SEARCH("ог",Q6)))</formula>
    </cfRule>
    <cfRule type="cellIs" dxfId="71" priority="53" operator="between">
      <formula>0.1</formula>
      <formula>24</formula>
    </cfRule>
    <cfRule type="containsText" dxfId="70" priority="54" operator="containsText" text="оп">
      <formula>NOT(ISERROR(SEARCH("оп",Q6)))</formula>
    </cfRule>
    <cfRule type="containsText" dxfId="69" priority="55" operator="containsText" text="б">
      <formula>NOT(ISERROR(SEARCH("б",Q6)))</formula>
    </cfRule>
  </conditionalFormatting>
  <conditionalFormatting sqref="F6:I6">
    <cfRule type="containsText" dxfId="54" priority="36" operator="containsText" text="к">
      <formula>NOT(ISERROR(SEARCH("к",F6)))</formula>
    </cfRule>
    <cfRule type="containsText" dxfId="53" priority="37" operator="containsText" text="у">
      <formula>NOT(ISERROR(SEARCH("у",F6)))</formula>
    </cfRule>
    <cfRule type="containsText" dxfId="52" priority="38" operator="containsText" text="обс">
      <formula>NOT(ISERROR(SEARCH("обс",F6)))</formula>
    </cfRule>
    <cfRule type="containsText" dxfId="51" priority="39" operator="containsText" text="пг">
      <formula>NOT(ISERROR(SEARCH("пг",F6)))</formula>
    </cfRule>
    <cfRule type="containsText" dxfId="50" priority="40" operator="containsText" text="пр">
      <formula>NOT(ISERROR(SEARCH("пр",F6)))</formula>
    </cfRule>
    <cfRule type="containsText" dxfId="49" priority="41" operator="containsText" text="ог">
      <formula>NOT(ISERROR(SEARCH("ог",F6)))</formula>
    </cfRule>
    <cfRule type="cellIs" dxfId="48" priority="42" operator="between">
      <formula>0.1</formula>
      <formula>24</formula>
    </cfRule>
    <cfRule type="containsText" dxfId="47" priority="43" operator="containsText" text="оп">
      <formula>NOT(ISERROR(SEARCH("оп",F6)))</formula>
    </cfRule>
    <cfRule type="containsText" dxfId="46" priority="44" operator="containsText" text="б">
      <formula>NOT(ISERROR(SEARCH("б",F6)))</formula>
    </cfRule>
  </conditionalFormatting>
  <conditionalFormatting sqref="M6:O6">
    <cfRule type="containsText" dxfId="32" priority="25" operator="containsText" text="к">
      <formula>NOT(ISERROR(SEARCH("к",M6)))</formula>
    </cfRule>
    <cfRule type="containsText" dxfId="31" priority="26" operator="containsText" text="у">
      <formula>NOT(ISERROR(SEARCH("у",M6)))</formula>
    </cfRule>
    <cfRule type="containsText" dxfId="30" priority="27" operator="containsText" text="обс">
      <formula>NOT(ISERROR(SEARCH("обс",M6)))</formula>
    </cfRule>
    <cfRule type="containsText" dxfId="29" priority="28" operator="containsText" text="пг">
      <formula>NOT(ISERROR(SEARCH("пг",M6)))</formula>
    </cfRule>
    <cfRule type="containsText" dxfId="28" priority="29" operator="containsText" text="пр">
      <formula>NOT(ISERROR(SEARCH("пр",M6)))</formula>
    </cfRule>
    <cfRule type="containsText" dxfId="27" priority="30" operator="containsText" text="ог">
      <formula>NOT(ISERROR(SEARCH("ог",M6)))</formula>
    </cfRule>
    <cfRule type="cellIs" dxfId="26" priority="31" operator="between">
      <formula>0.1</formula>
      <formula>24</formula>
    </cfRule>
    <cfRule type="containsText" dxfId="25" priority="32" operator="containsText" text="оп">
      <formula>NOT(ISERROR(SEARCH("оп",M6)))</formula>
    </cfRule>
    <cfRule type="containsText" dxfId="24" priority="33" operator="containsText" text="б">
      <formula>NOT(ISERROR(SEARCH("б",M6)))</formula>
    </cfRule>
  </conditionalFormatting>
  <conditionalFormatting sqref="R6:V6">
    <cfRule type="containsText" dxfId="21" priority="14" operator="containsText" text="к">
      <formula>NOT(ISERROR(SEARCH("к",R6)))</formula>
    </cfRule>
    <cfRule type="containsText" dxfId="20" priority="15" operator="containsText" text="у">
      <formula>NOT(ISERROR(SEARCH("у",R6)))</formula>
    </cfRule>
    <cfRule type="containsText" dxfId="19" priority="16" operator="containsText" text="обс">
      <formula>NOT(ISERROR(SEARCH("обс",R6)))</formula>
    </cfRule>
    <cfRule type="containsText" dxfId="18" priority="17" operator="containsText" text="пг">
      <formula>NOT(ISERROR(SEARCH("пг",R6)))</formula>
    </cfRule>
    <cfRule type="containsText" dxfId="17" priority="18" operator="containsText" text="пр">
      <formula>NOT(ISERROR(SEARCH("пр",R6)))</formula>
    </cfRule>
    <cfRule type="containsText" dxfId="16" priority="19" operator="containsText" text="ог">
      <formula>NOT(ISERROR(SEARCH("ог",R6)))</formula>
    </cfRule>
    <cfRule type="cellIs" dxfId="15" priority="20" operator="between">
      <formula>0.1</formula>
      <formula>24</formula>
    </cfRule>
    <cfRule type="containsText" dxfId="14" priority="21" operator="containsText" text="оп">
      <formula>NOT(ISERROR(SEARCH("оп",R6)))</formula>
    </cfRule>
    <cfRule type="containsText" dxfId="13" priority="22" operator="containsText" text="б">
      <formula>NOT(ISERROR(SEARCH("б",R6)))</formula>
    </cfRule>
  </conditionalFormatting>
  <conditionalFormatting sqref="Y6:Z6">
    <cfRule type="containsText" dxfId="10" priority="3" operator="containsText" text="к">
      <formula>NOT(ISERROR(SEARCH("к",Y6)))</formula>
    </cfRule>
    <cfRule type="containsText" dxfId="9" priority="4" operator="containsText" text="у">
      <formula>NOT(ISERROR(SEARCH("у",Y6)))</formula>
    </cfRule>
    <cfRule type="containsText" dxfId="8" priority="5" operator="containsText" text="обс">
      <formula>NOT(ISERROR(SEARCH("обс",Y6)))</formula>
    </cfRule>
    <cfRule type="containsText" dxfId="7" priority="6" operator="containsText" text="пг">
      <formula>NOT(ISERROR(SEARCH("пг",Y6)))</formula>
    </cfRule>
    <cfRule type="containsText" dxfId="6" priority="7" operator="containsText" text="пр">
      <formula>NOT(ISERROR(SEARCH("пр",Y6)))</formula>
    </cfRule>
    <cfRule type="containsText" dxfId="5" priority="8" operator="containsText" text="ог">
      <formula>NOT(ISERROR(SEARCH("ог",Y6)))</formula>
    </cfRule>
    <cfRule type="cellIs" dxfId="4" priority="9" operator="between">
      <formula>0.1</formula>
      <formula>24</formula>
    </cfRule>
    <cfRule type="containsText" dxfId="3" priority="10" operator="containsText" text="оп">
      <formula>NOT(ISERROR(SEARCH("оп",Y6)))</formula>
    </cfRule>
    <cfRule type="containsText" dxfId="2" priority="11" operator="containsText" text="б">
      <formula>NOT(ISERROR(SEARCH("б",Y6)))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2" operator="containsText" id="{3888995A-526C-4880-9C66-A682A8BF5432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 E6</xm:sqref>
        </x14:conditionalFormatting>
        <x14:conditionalFormatting xmlns:xm="http://schemas.microsoft.com/office/excel/2006/main">
          <x14:cfRule type="containsText" priority="111" operator="containsText" id="{4DFF2CEC-D28A-43F9-8F61-85A3603A88FB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 E6</xm:sqref>
        </x14:conditionalFormatting>
        <x14:conditionalFormatting xmlns:xm="http://schemas.microsoft.com/office/excel/2006/main">
          <x14:cfRule type="containsText" priority="101" operator="containsText" id="{7A7CF83D-9EF3-4E34-B414-0BCE3CF64254}">
            <xm:f>NOT(ISERROR(SEARCH(в,J6)))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W6:X6 AB6:AH6 J6:L6 P6</xm:sqref>
        </x14:conditionalFormatting>
        <x14:conditionalFormatting xmlns:xm="http://schemas.microsoft.com/office/excel/2006/main">
          <x14:cfRule type="containsText" priority="100" operator="containsText" id="{D034057E-AA61-4DF0-A920-9CFF5D58E188}">
            <xm:f>NOT(ISERROR(SEARCH("в",J6)))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W6:X6 AB6:AH6 J6:L6 P6</xm:sqref>
        </x14:conditionalFormatting>
        <x14:conditionalFormatting xmlns:xm="http://schemas.microsoft.com/office/excel/2006/main">
          <x14:cfRule type="containsText" priority="79" operator="containsText" id="{1B23E0EC-902C-4584-99AA-07083CC0D3BF}">
            <xm:f>NOT(ISERROR(SEARCH(в,AI6)))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78" operator="containsText" id="{6CD1894E-9AC5-42D9-B341-4F8B936CEE03}">
            <xm:f>NOT(ISERROR(SEARCH("в",AI6)))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46" operator="containsText" id="{FD3EDA69-7EC8-4DCD-B05C-230D7B5351B3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45" operator="containsText" id="{7317B05A-A93A-4C7D-8749-6774AE7CACE8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35" operator="containsText" id="{6EBA2EC4-9D04-44AF-9517-663C206E7A03}">
            <xm:f>NOT(ISERROR(SEARCH(в,F6)))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F6:I6</xm:sqref>
        </x14:conditionalFormatting>
        <x14:conditionalFormatting xmlns:xm="http://schemas.microsoft.com/office/excel/2006/main">
          <x14:cfRule type="containsText" priority="34" operator="containsText" id="{EA4D3C89-4BB6-40ED-BDBA-68E841D5FD0A}">
            <xm:f>NOT(ISERROR(SEARCH("в",F6)))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F6:I6</xm:sqref>
        </x14:conditionalFormatting>
        <x14:conditionalFormatting xmlns:xm="http://schemas.microsoft.com/office/excel/2006/main">
          <x14:cfRule type="containsText" priority="24" operator="containsText" id="{4674FAE3-FB56-4503-B206-95A5EF2ED6A1}">
            <xm:f>NOT(ISERROR(SEARCH(в,M6)))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M6:O6</xm:sqref>
        </x14:conditionalFormatting>
        <x14:conditionalFormatting xmlns:xm="http://schemas.microsoft.com/office/excel/2006/main">
          <x14:cfRule type="containsText" priority="23" operator="containsText" id="{90EA283F-C1F2-43CA-89C7-E0C65965218D}">
            <xm:f>NOT(ISERROR(SEARCH("в",M6)))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M6:O6</xm:sqref>
        </x14:conditionalFormatting>
        <x14:conditionalFormatting xmlns:xm="http://schemas.microsoft.com/office/excel/2006/main">
          <x14:cfRule type="containsText" priority="13" operator="containsText" id="{0A8F73CB-E57C-4DC5-9A97-6DF3669CE3DB}">
            <xm:f>NOT(ISERROR(SEARCH(в,R6)))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R6:V6</xm:sqref>
        </x14:conditionalFormatting>
        <x14:conditionalFormatting xmlns:xm="http://schemas.microsoft.com/office/excel/2006/main">
          <x14:cfRule type="containsText" priority="12" operator="containsText" id="{AA4712C2-1080-4343-AF5A-F6CD196EA4B8}">
            <xm:f>NOT(ISERROR(SEARCH("в",R6)))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R6:V6</xm:sqref>
        </x14:conditionalFormatting>
        <x14:conditionalFormatting xmlns:xm="http://schemas.microsoft.com/office/excel/2006/main">
          <x14:cfRule type="containsText" priority="2" operator="containsText" id="{319C9768-4E3E-47D2-8116-B1B1F7866658}">
            <xm:f>NOT(ISERROR(SEARCH(в,Y6)))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Y6:Z6</xm:sqref>
        </x14:conditionalFormatting>
        <x14:conditionalFormatting xmlns:xm="http://schemas.microsoft.com/office/excel/2006/main">
          <x14:cfRule type="containsText" priority="1" operator="containsText" id="{DD9FAA4B-6558-4EAD-B25C-4639972616B8}">
            <xm:f>NOT(ISERROR(SEARCH("в",Y6)))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Y6:Z6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Январь 2022</vt:lpstr>
      <vt:lpstr>Февраль 2022</vt:lpstr>
      <vt:lpstr>Март 2022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Dmitry</cp:lastModifiedBy>
  <dcterms:created xsi:type="dcterms:W3CDTF">2006-09-16T00:00:00Z</dcterms:created>
  <dcterms:modified xsi:type="dcterms:W3CDTF">2022-07-18T11:50:14Z</dcterms:modified>
</cp:coreProperties>
</file>