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ЗакСпец!$A$1:$I$12997</definedName>
    <definedName name="_xlnm._FilterDatabase" localSheetId="3" hidden="1">Лист1!$A$2:$G$5</definedName>
    <definedName name="_xlnm.Print_Area" localSheetId="0">'По листам'!$A$1:$AB$604</definedName>
  </definedNames>
  <calcPr calcId="162913"/>
</workbook>
</file>

<file path=xl/calcChain.xml><?xml version="1.0" encoding="utf-8"?>
<calcChain xmlns="http://schemas.openxmlformats.org/spreadsheetml/2006/main">
  <c r="G351" i="12" l="1"/>
  <c r="G350" i="12"/>
  <c r="G304" i="12" l="1"/>
  <c r="G303" i="12"/>
  <c r="G301" i="12"/>
  <c r="G296" i="12"/>
  <c r="G295" i="12"/>
  <c r="G294" i="12"/>
  <c r="G293" i="12"/>
  <c r="G292" i="12"/>
  <c r="G291" i="12"/>
  <c r="G283" i="12"/>
  <c r="G281" i="12" l="1"/>
  <c r="G290" i="12" s="1"/>
  <c r="G280" i="12"/>
  <c r="G269" i="12"/>
  <c r="G253" i="12"/>
  <c r="G252" i="12"/>
  <c r="G251" i="12"/>
  <c r="G250" i="12"/>
  <c r="G249" i="12"/>
  <c r="G248" i="12"/>
  <c r="G247" i="12"/>
  <c r="G264" i="12" l="1"/>
  <c r="G263" i="12"/>
  <c r="G265" i="12" s="1"/>
  <c r="G241" i="12"/>
  <c r="G242" i="12" s="1"/>
  <c r="G239" i="12"/>
  <c r="G224" i="12"/>
  <c r="G302" i="12"/>
  <c r="G297" i="12"/>
  <c r="G298" i="12" s="1"/>
  <c r="G270" i="12"/>
  <c r="G271" i="12" s="1"/>
  <c r="G272" i="12" s="1"/>
  <c r="G240" i="12"/>
  <c r="G243" i="12" l="1"/>
  <c r="G244" i="12" s="1"/>
  <c r="G245" i="12" s="1"/>
  <c r="G60" i="12"/>
  <c r="G184" i="12" l="1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J834" i="21"/>
  <c r="V1630" i="21"/>
  <c r="X747" i="21"/>
  <c r="X1313" i="21"/>
  <c r="O2058" i="21"/>
  <c r="G1962" i="21"/>
  <c r="T276" i="21"/>
  <c r="T1326" i="21"/>
  <c r="T1475" i="21"/>
  <c r="V1856" i="21"/>
  <c r="O2074" i="21"/>
  <c r="H799" i="21"/>
  <c r="G1089" i="21"/>
  <c r="T876" i="21"/>
  <c r="H696" i="21"/>
  <c r="V2139" i="21"/>
  <c r="U1968" i="21"/>
  <c r="I1992" i="21"/>
  <c r="H425" i="21"/>
  <c r="H1473" i="21"/>
  <c r="X922" i="21"/>
  <c r="V277" i="21"/>
  <c r="V1835" i="21"/>
  <c r="J266" i="21"/>
  <c r="J2037" i="21"/>
  <c r="U1820" i="21"/>
  <c r="U1574" i="21"/>
  <c r="G1985" i="21"/>
  <c r="X1126" i="21"/>
  <c r="X2011" i="21"/>
  <c r="G2001" i="21"/>
  <c r="V2081" i="21"/>
  <c r="U1150" i="21"/>
  <c r="I2145" i="21"/>
  <c r="X1344" i="21"/>
  <c r="G698" i="21"/>
  <c r="V1542" i="21"/>
  <c r="V1262" i="21"/>
  <c r="G1821" i="21"/>
  <c r="O492" i="21"/>
  <c r="I1929" i="21"/>
  <c r="J1910" i="21"/>
  <c r="G1499" i="21"/>
  <c r="J619" i="21"/>
  <c r="J1446" i="21"/>
  <c r="O1523" i="21"/>
  <c r="H1819" i="21"/>
  <c r="T1065" i="21"/>
  <c r="V2077" i="21"/>
  <c r="T1786" i="21"/>
  <c r="T1908" i="21"/>
  <c r="X1668" i="21"/>
  <c r="T1874" i="21"/>
  <c r="I2130" i="21"/>
  <c r="T1301" i="21"/>
  <c r="O1150" i="21"/>
  <c r="X1769" i="21"/>
  <c r="T1749" i="21"/>
  <c r="U1430" i="21"/>
  <c r="O2115" i="21"/>
  <c r="I1704" i="21"/>
  <c r="T76" i="21"/>
  <c r="I100" i="21"/>
  <c r="H1864" i="21"/>
  <c r="J738" i="21"/>
  <c r="X1143" i="21"/>
  <c r="H397" i="21"/>
  <c r="J1094" i="21"/>
  <c r="U423" i="21"/>
  <c r="O281" i="21"/>
  <c r="H1585" i="21"/>
  <c r="X1789" i="21"/>
  <c r="V2097" i="21"/>
  <c r="G1844" i="21"/>
  <c r="I1345" i="21"/>
  <c r="U1646" i="21"/>
  <c r="X1230" i="21"/>
  <c r="U581" i="21"/>
  <c r="T1567" i="21"/>
  <c r="G495" i="21"/>
  <c r="H2087" i="21"/>
  <c r="I1785" i="21"/>
  <c r="O237" i="21"/>
  <c r="V178" i="21"/>
  <c r="J1358" i="21"/>
  <c r="I1356" i="21"/>
  <c r="H894" i="21"/>
  <c r="X2076" i="21"/>
  <c r="T973" i="21"/>
  <c r="U381" i="21"/>
  <c r="T1774" i="21"/>
  <c r="X1900" i="21"/>
  <c r="V827" i="21"/>
  <c r="T1469" i="21"/>
  <c r="G1897" i="21"/>
  <c r="X1704" i="21"/>
  <c r="T500" i="21"/>
  <c r="T621" i="21"/>
  <c r="H702" i="21"/>
  <c r="O803" i="21"/>
  <c r="T2124" i="21"/>
  <c r="V1857" i="21"/>
  <c r="J838" i="21"/>
  <c r="G1531" i="21"/>
  <c r="X2015" i="21"/>
  <c r="T1311" i="21"/>
  <c r="T2031" i="21"/>
  <c r="V2142" i="21"/>
  <c r="G2007" i="21"/>
  <c r="J736" i="21"/>
  <c r="U355" i="21"/>
  <c r="O1903" i="21"/>
  <c r="V1362" i="21"/>
  <c r="O933" i="21"/>
  <c r="T1702" i="21"/>
  <c r="H1694" i="21"/>
  <c r="O1560" i="21"/>
  <c r="I456" i="21"/>
  <c r="T569" i="21"/>
  <c r="J2026" i="21"/>
  <c r="X614" i="21"/>
  <c r="I586" i="21"/>
  <c r="G1535" i="21"/>
  <c r="V1775" i="21"/>
  <c r="J700" i="21"/>
  <c r="G336" i="21"/>
  <c r="V1027" i="21"/>
  <c r="T221" i="21"/>
  <c r="I2010" i="21"/>
  <c r="O333" i="21"/>
  <c r="I2044" i="21"/>
  <c r="V1648" i="21"/>
  <c r="O589" i="21"/>
  <c r="U1200" i="21"/>
  <c r="I1577" i="21"/>
  <c r="G1855" i="21"/>
  <c r="H804" i="21"/>
  <c r="U968" i="21"/>
  <c r="U397" i="21"/>
  <c r="O1929" i="21"/>
  <c r="T1526" i="21"/>
  <c r="G868" i="21"/>
  <c r="G1457" i="21"/>
  <c r="T233" i="21"/>
  <c r="X1882" i="21"/>
  <c r="U928" i="21"/>
  <c r="U1768" i="21"/>
  <c r="G1987" i="21"/>
  <c r="U1684" i="21"/>
  <c r="T1683" i="21"/>
  <c r="I1062" i="21"/>
  <c r="H566" i="21"/>
  <c r="J398" i="21"/>
  <c r="G1617" i="21"/>
  <c r="I2027" i="21"/>
  <c r="J752" i="21"/>
  <c r="G145" i="21"/>
  <c r="H1424" i="21"/>
  <c r="X885" i="21"/>
  <c r="G1647" i="21"/>
  <c r="G1394" i="21"/>
  <c r="T1618" i="21"/>
  <c r="X1641" i="21"/>
  <c r="X1655" i="21"/>
  <c r="V1871" i="21"/>
  <c r="I1512" i="21"/>
  <c r="J1583" i="21"/>
  <c r="J806" i="21"/>
  <c r="I1569" i="21"/>
  <c r="X1367" i="21"/>
  <c r="T704" i="21"/>
  <c r="T1792" i="21"/>
  <c r="J2071" i="21"/>
  <c r="O1640" i="21"/>
  <c r="U1989" i="21"/>
  <c r="X140" i="21"/>
  <c r="T748" i="21"/>
  <c r="U293" i="21"/>
  <c r="U856" i="21"/>
  <c r="G1574" i="21"/>
  <c r="X1841" i="21"/>
  <c r="I1553" i="21"/>
  <c r="G1319" i="21"/>
  <c r="V1710" i="21"/>
  <c r="T1243" i="21"/>
  <c r="J1983" i="21"/>
  <c r="X1712" i="21"/>
  <c r="U1952" i="21"/>
  <c r="O510" i="21"/>
  <c r="T1986" i="21"/>
  <c r="I1954" i="21"/>
  <c r="T1584" i="21"/>
  <c r="G453" i="21"/>
  <c r="H1598" i="21"/>
  <c r="I1644" i="21"/>
  <c r="U1175" i="21"/>
  <c r="J1693" i="21"/>
  <c r="G1102" i="21"/>
  <c r="G1957" i="21"/>
  <c r="T882" i="21"/>
  <c r="H1755" i="21"/>
  <c r="O1926" i="21"/>
  <c r="I2086" i="21"/>
  <c r="G2081" i="21"/>
  <c r="U209" i="21"/>
  <c r="X1561" i="21"/>
  <c r="X1883" i="21"/>
  <c r="J1554" i="21"/>
  <c r="V1563" i="21"/>
  <c r="X383" i="21"/>
  <c r="J1986" i="21"/>
  <c r="T1700" i="21"/>
  <c r="X2034" i="21"/>
  <c r="H1453" i="21"/>
  <c r="I2114" i="21"/>
  <c r="J680" i="21"/>
  <c r="T499" i="21"/>
  <c r="V763" i="21"/>
  <c r="G2027" i="21"/>
  <c r="O1650" i="21"/>
  <c r="T822" i="21"/>
  <c r="G1484" i="21"/>
  <c r="I1885" i="21"/>
  <c r="I549" i="21"/>
  <c r="V72" i="21"/>
  <c r="J1429" i="21"/>
  <c r="G27" i="21"/>
  <c r="I1212" i="21"/>
  <c r="J238" i="21"/>
  <c r="T12" i="21"/>
  <c r="H524" i="21"/>
  <c r="H293" i="21"/>
  <c r="X1660" i="21"/>
  <c r="J1193" i="21"/>
  <c r="J1758" i="21"/>
  <c r="U1023" i="21"/>
  <c r="X1855" i="21"/>
  <c r="I2039" i="21"/>
  <c r="I2117" i="21"/>
  <c r="H223" i="21"/>
  <c r="X969" i="21"/>
  <c r="X179" i="21"/>
  <c r="O1445" i="21"/>
  <c r="J1971" i="21"/>
  <c r="I1712" i="21"/>
  <c r="H1918" i="21"/>
  <c r="X1392" i="21"/>
  <c r="I625" i="21"/>
  <c r="I822" i="21"/>
  <c r="X119" i="21"/>
  <c r="U1049" i="21"/>
  <c r="H1777" i="21"/>
  <c r="I2115" i="21"/>
  <c r="O220" i="21"/>
  <c r="I1355" i="21"/>
  <c r="G2122" i="21"/>
  <c r="X662" i="21"/>
  <c r="U1093" i="21"/>
  <c r="G1648" i="21"/>
  <c r="H1128" i="21"/>
  <c r="U1089" i="21"/>
  <c r="G1413" i="21"/>
  <c r="H406" i="21"/>
  <c r="X335" i="21"/>
  <c r="V1985" i="21"/>
  <c r="H1167" i="21"/>
  <c r="V17" i="21"/>
  <c r="X613" i="21"/>
  <c r="H1696" i="21"/>
  <c r="X164" i="21"/>
  <c r="O1836" i="21"/>
  <c r="X20" i="21"/>
  <c r="I109" i="21"/>
  <c r="U1315" i="21"/>
  <c r="X1904" i="21"/>
  <c r="V394" i="21"/>
  <c r="H1874" i="21"/>
  <c r="I178" i="21"/>
  <c r="U1817" i="21"/>
  <c r="X97" i="21"/>
  <c r="U242" i="21"/>
  <c r="J1702" i="21"/>
  <c r="H1134" i="21"/>
  <c r="X2122" i="21"/>
  <c r="H1911" i="21"/>
  <c r="H609" i="21"/>
  <c r="J512" i="21"/>
  <c r="X280" i="21"/>
  <c r="H2083" i="21"/>
  <c r="X1473" i="21"/>
  <c r="U2098" i="21"/>
  <c r="H1602" i="21"/>
  <c r="V1477" i="21"/>
  <c r="O1587" i="21"/>
  <c r="O1518" i="21"/>
  <c r="J416" i="21"/>
  <c r="J1797" i="21"/>
  <c r="J2060" i="21"/>
  <c r="H1157" i="21"/>
  <c r="O1382" i="21"/>
  <c r="O264" i="21"/>
  <c r="V717" i="21"/>
  <c r="V1712" i="21"/>
  <c r="I485" i="21"/>
  <c r="V1499" i="21"/>
  <c r="I1624" i="21"/>
  <c r="T865" i="21"/>
  <c r="U1713" i="21"/>
  <c r="G2119" i="21"/>
  <c r="J499" i="21"/>
  <c r="X1054" i="21"/>
  <c r="O1995" i="21"/>
  <c r="J1836" i="21"/>
  <c r="V853" i="21"/>
  <c r="O1841" i="21"/>
  <c r="U1193" i="21"/>
  <c r="J1990" i="21"/>
  <c r="O1973" i="21"/>
  <c r="G1661" i="21"/>
  <c r="T362" i="21"/>
  <c r="O2076" i="21"/>
  <c r="X1644" i="21"/>
  <c r="J797" i="21"/>
  <c r="U413" i="21"/>
  <c r="X678" i="21"/>
  <c r="I1082" i="21"/>
  <c r="T99" i="21"/>
  <c r="U761" i="21"/>
  <c r="T1268" i="21"/>
  <c r="O1470" i="21"/>
  <c r="I1784" i="21"/>
  <c r="T1800" i="21"/>
  <c r="X1433" i="21"/>
  <c r="X1150" i="21"/>
  <c r="U2119" i="21"/>
  <c r="I1945" i="21"/>
  <c r="H909" i="21"/>
  <c r="H1109" i="21"/>
  <c r="I1670" i="21"/>
  <c r="H2086" i="21"/>
  <c r="J1913" i="21"/>
  <c r="U438" i="21"/>
  <c r="X1671" i="21"/>
  <c r="U1559" i="21"/>
  <c r="J6" i="21"/>
  <c r="J1651" i="21"/>
  <c r="U1950" i="21"/>
  <c r="U1270" i="21"/>
  <c r="I882" i="21"/>
  <c r="T1570" i="21"/>
  <c r="T1537" i="21"/>
  <c r="J1544" i="21"/>
  <c r="J954" i="21"/>
  <c r="V1715" i="21"/>
  <c r="I1754" i="21"/>
  <c r="T1405" i="21"/>
  <c r="O4" i="21"/>
  <c r="I1515" i="21"/>
  <c r="V161" i="21"/>
  <c r="U1543" i="21"/>
  <c r="H205" i="21"/>
  <c r="H996" i="21"/>
  <c r="G1946" i="21"/>
  <c r="T1084" i="21"/>
  <c r="J1930" i="21"/>
  <c r="X1316" i="21"/>
  <c r="J697" i="21"/>
  <c r="O1059" i="21"/>
  <c r="T1352" i="21"/>
  <c r="I425" i="21"/>
  <c r="G1156" i="21"/>
  <c r="U447" i="21"/>
  <c r="H1909" i="21"/>
  <c r="G425" i="21"/>
  <c r="O1689" i="21"/>
  <c r="O1737" i="21"/>
  <c r="X1597" i="21"/>
  <c r="O1881" i="21"/>
  <c r="V1522" i="21"/>
  <c r="G1618" i="21"/>
  <c r="H1840" i="21"/>
  <c r="O125" i="21"/>
  <c r="V1623" i="21"/>
  <c r="G2128" i="21"/>
  <c r="X2059" i="21"/>
  <c r="G2123" i="21"/>
  <c r="J2029" i="21"/>
  <c r="J1838" i="21"/>
  <c r="U2078" i="21"/>
  <c r="U1609" i="21"/>
  <c r="T1832" i="21"/>
  <c r="H1660" i="21"/>
  <c r="V1312" i="21"/>
  <c r="O1475" i="21"/>
  <c r="X1845" i="21"/>
  <c r="U1371" i="21"/>
  <c r="U597" i="21"/>
  <c r="H1309" i="21"/>
  <c r="G1571" i="21"/>
  <c r="I1255" i="21"/>
  <c r="X1049" i="21"/>
  <c r="X1440" i="21"/>
  <c r="I782" i="21"/>
  <c r="H1315" i="21"/>
  <c r="I1281" i="21"/>
  <c r="X1538" i="21"/>
  <c r="I2102" i="21"/>
  <c r="X1820" i="21"/>
  <c r="T745" i="21"/>
  <c r="T1081" i="21"/>
  <c r="X1082" i="21"/>
  <c r="X1844" i="21"/>
  <c r="U1434" i="21"/>
  <c r="J895" i="21"/>
  <c r="J741" i="21"/>
  <c r="O2099" i="21"/>
  <c r="I1709" i="21"/>
  <c r="T1610" i="21"/>
  <c r="V1864" i="21"/>
  <c r="J405" i="21"/>
  <c r="T1566" i="21"/>
  <c r="V2036" i="21"/>
  <c r="O897" i="21"/>
  <c r="V2087" i="21"/>
  <c r="O924" i="21"/>
  <c r="I1125" i="21"/>
  <c r="I1970" i="21"/>
  <c r="O843" i="21"/>
  <c r="T797" i="21"/>
  <c r="J154" i="21"/>
  <c r="I1108" i="21"/>
  <c r="J1653" i="21"/>
  <c r="U1366" i="21"/>
  <c r="X1940" i="21"/>
  <c r="V59" i="21"/>
  <c r="T238" i="21"/>
  <c r="O1498" i="21"/>
  <c r="H1444" i="21"/>
  <c r="O825" i="21"/>
  <c r="H1639" i="21"/>
  <c r="X706" i="21"/>
  <c r="T1257" i="21"/>
  <c r="T1750" i="21"/>
  <c r="U1776" i="21"/>
  <c r="I1527" i="21"/>
  <c r="J746" i="21"/>
  <c r="J1670" i="21"/>
  <c r="U1527" i="21"/>
  <c r="X1738" i="21"/>
  <c r="J1958" i="21"/>
  <c r="H2093" i="21"/>
  <c r="T743" i="21"/>
  <c r="V1307" i="21"/>
  <c r="U1253" i="21"/>
  <c r="V1824" i="21"/>
  <c r="I1867" i="21"/>
  <c r="I1315" i="21"/>
  <c r="J2072" i="21"/>
  <c r="G1219" i="21"/>
  <c r="X2116" i="21"/>
  <c r="O680" i="21"/>
  <c r="G2069" i="21"/>
  <c r="V1725" i="21"/>
  <c r="T1673" i="21"/>
  <c r="G1931" i="21"/>
  <c r="O1001" i="21"/>
  <c r="H1878" i="21"/>
  <c r="O2143" i="21"/>
  <c r="G1129" i="21"/>
  <c r="X367" i="21"/>
  <c r="J466" i="21"/>
  <c r="U436" i="21"/>
  <c r="U1772" i="21"/>
  <c r="J955" i="21"/>
  <c r="J1123" i="21"/>
  <c r="H1881" i="21"/>
  <c r="I1952" i="21"/>
  <c r="V1328" i="21"/>
  <c r="U1501" i="21"/>
  <c r="J1210" i="21"/>
  <c r="O8" i="21"/>
  <c r="H2097" i="21"/>
  <c r="O2129" i="21"/>
  <c r="H1855" i="21"/>
  <c r="O1006" i="21"/>
  <c r="J1155" i="21"/>
  <c r="V1491" i="21"/>
  <c r="I1431" i="21"/>
  <c r="I1643" i="21"/>
  <c r="V1790" i="21"/>
  <c r="I1664" i="21"/>
  <c r="J793" i="21"/>
  <c r="J1169" i="21"/>
  <c r="G975" i="21"/>
  <c r="U2126" i="21"/>
  <c r="H2126" i="21"/>
  <c r="J1470" i="21"/>
  <c r="T357" i="21"/>
  <c r="H1151" i="21"/>
  <c r="V887" i="21"/>
  <c r="G1854" i="21"/>
  <c r="X1802" i="21"/>
  <c r="G1386" i="21"/>
  <c r="I1973" i="21"/>
  <c r="I2146" i="21"/>
  <c r="H1670" i="21"/>
  <c r="G869" i="21"/>
  <c r="G2010" i="21"/>
  <c r="I1488" i="21"/>
  <c r="O1782" i="21"/>
  <c r="O113" i="21"/>
  <c r="I1603" i="21"/>
  <c r="G1967" i="21"/>
  <c r="J855" i="21"/>
  <c r="I1384" i="21"/>
  <c r="U612" i="21"/>
  <c r="O1878" i="21"/>
  <c r="H400" i="21"/>
  <c r="H2132" i="21"/>
  <c r="V1186" i="21"/>
  <c r="I2125" i="21"/>
  <c r="X1973" i="21"/>
  <c r="O1642" i="21"/>
  <c r="V1143" i="21"/>
  <c r="T92" i="21"/>
  <c r="V1843" i="21"/>
  <c r="U1540" i="21"/>
  <c r="T1193" i="21"/>
  <c r="I1774" i="21"/>
  <c r="G745" i="21"/>
  <c r="X1842" i="21"/>
  <c r="X768" i="21"/>
  <c r="O1007" i="21"/>
  <c r="G1874" i="21"/>
  <c r="V2057" i="21"/>
  <c r="V2123" i="21"/>
  <c r="O1776" i="21"/>
  <c r="J1752" i="21"/>
  <c r="G1802" i="21"/>
  <c r="V2031" i="21"/>
  <c r="J1652" i="21"/>
  <c r="T137" i="21"/>
  <c r="X266" i="21"/>
  <c r="H1347" i="21"/>
  <c r="X1023" i="21"/>
  <c r="G567" i="21"/>
  <c r="H2140" i="21"/>
  <c r="G960" i="21"/>
  <c r="O229" i="21"/>
  <c r="I1876" i="21"/>
  <c r="J913" i="21"/>
  <c r="J1431" i="21"/>
  <c r="J1885" i="21"/>
  <c r="I1909" i="21"/>
  <c r="U202" i="21"/>
  <c r="T1872" i="21"/>
  <c r="I419" i="21"/>
  <c r="G1901" i="21"/>
  <c r="I2032" i="21"/>
  <c r="U1237" i="21"/>
  <c r="J1226" i="21"/>
  <c r="T1448" i="21"/>
  <c r="X1618" i="21"/>
  <c r="X710" i="21"/>
  <c r="J2075" i="21"/>
  <c r="G1096" i="21"/>
  <c r="X657" i="21"/>
  <c r="H1715" i="21"/>
  <c r="O1961" i="21"/>
  <c r="T1913" i="21"/>
  <c r="J395" i="21"/>
  <c r="I799" i="21"/>
  <c r="V2134" i="21"/>
  <c r="I1487" i="21"/>
  <c r="G1187" i="21"/>
  <c r="J488" i="21"/>
  <c r="X1264" i="21"/>
  <c r="I909" i="21"/>
  <c r="O1477" i="21"/>
  <c r="I637" i="21"/>
  <c r="X250" i="21"/>
  <c r="H978" i="21"/>
  <c r="U317" i="21"/>
  <c r="X1542" i="21"/>
  <c r="X1156" i="21"/>
  <c r="O2026" i="21"/>
  <c r="T616" i="21"/>
  <c r="G1943" i="21"/>
  <c r="G482" i="21"/>
  <c r="O2001" i="21"/>
  <c r="G1875" i="21"/>
  <c r="X1266" i="21"/>
  <c r="U696" i="21"/>
  <c r="U2074" i="21"/>
  <c r="V1227" i="21"/>
  <c r="J1172" i="21"/>
  <c r="J1003" i="21"/>
  <c r="J1898" i="21"/>
  <c r="O1728" i="21"/>
  <c r="V932" i="21"/>
  <c r="H3" i="21"/>
  <c r="T1360" i="21"/>
  <c r="J105" i="21"/>
  <c r="J1586" i="21"/>
  <c r="H699" i="21"/>
  <c r="T1139" i="21"/>
  <c r="J881" i="21"/>
  <c r="O1771" i="21"/>
  <c r="G1266" i="21"/>
  <c r="J240" i="21"/>
  <c r="V294" i="21"/>
  <c r="I1899" i="21"/>
  <c r="U1928" i="21"/>
  <c r="V1621" i="21"/>
  <c r="U718" i="21"/>
  <c r="T1397" i="21"/>
  <c r="J2100" i="21"/>
  <c r="X2060" i="21"/>
  <c r="U2083" i="21"/>
  <c r="G1692" i="21"/>
  <c r="X1755" i="21"/>
  <c r="O1768" i="21"/>
  <c r="H2004" i="21"/>
  <c r="X1776" i="21"/>
  <c r="H1610" i="21"/>
  <c r="O1691" i="21"/>
  <c r="X1253" i="21"/>
  <c r="V1599" i="21"/>
  <c r="U1922" i="21"/>
  <c r="O1575" i="21"/>
  <c r="J290" i="21"/>
  <c r="V1596" i="21"/>
  <c r="I121" i="21"/>
  <c r="H1213" i="21"/>
  <c r="O1623" i="21"/>
  <c r="O1643" i="21"/>
  <c r="U509" i="21"/>
  <c r="J1085" i="21"/>
  <c r="O1384" i="21"/>
  <c r="U1301" i="21"/>
  <c r="O1585" i="21"/>
  <c r="U1903" i="21"/>
  <c r="U756" i="21"/>
  <c r="J1512" i="21"/>
  <c r="O1480" i="21"/>
  <c r="G1016" i="21"/>
  <c r="G1903" i="21"/>
  <c r="I951" i="21"/>
  <c r="J1710" i="21"/>
  <c r="J1626" i="21"/>
  <c r="J1540" i="21"/>
  <c r="G1842" i="21"/>
  <c r="I1922" i="21"/>
  <c r="X1774" i="21"/>
  <c r="X1825" i="21"/>
  <c r="H1047" i="21"/>
  <c r="X981" i="21"/>
  <c r="H785" i="21"/>
  <c r="G1882" i="21"/>
  <c r="J1753" i="21"/>
  <c r="H2040" i="21"/>
  <c r="U694" i="21"/>
  <c r="X1369" i="21"/>
  <c r="X1858" i="21"/>
  <c r="U2082" i="21"/>
  <c r="H1394" i="21"/>
  <c r="H929" i="21"/>
  <c r="I1715" i="21"/>
  <c r="I2112" i="21"/>
  <c r="U459" i="21"/>
  <c r="X240" i="21"/>
  <c r="T1844" i="21"/>
  <c r="J1069" i="21"/>
  <c r="I1565" i="21"/>
  <c r="U2091" i="21"/>
  <c r="J125" i="21"/>
  <c r="I1944" i="21"/>
  <c r="J1704" i="21"/>
  <c r="U889" i="21"/>
  <c r="X2030" i="21"/>
  <c r="G2076" i="21"/>
  <c r="G193" i="21"/>
  <c r="J1344" i="21"/>
  <c r="X1958" i="21"/>
  <c r="I1915" i="21"/>
  <c r="G1479" i="21"/>
  <c r="J811" i="21"/>
  <c r="X1840" i="21"/>
  <c r="H2079" i="21"/>
  <c r="J374" i="21"/>
  <c r="H1042" i="21"/>
  <c r="G1799" i="21"/>
  <c r="J1182" i="21"/>
  <c r="H1531" i="21"/>
  <c r="J1747" i="21"/>
  <c r="J1442" i="21"/>
  <c r="X1988" i="21"/>
  <c r="G2047" i="21"/>
  <c r="U1387" i="21"/>
  <c r="J193" i="21"/>
  <c r="G1992" i="21"/>
  <c r="O720" i="21"/>
  <c r="V234" i="21"/>
  <c r="H1653" i="21"/>
  <c r="V311" i="21"/>
  <c r="O1517" i="21"/>
  <c r="T1170" i="21"/>
  <c r="I830" i="21"/>
  <c r="G881" i="21"/>
  <c r="G824" i="21"/>
  <c r="T188" i="21"/>
  <c r="J1135" i="21"/>
  <c r="J1727" i="21"/>
  <c r="I1741" i="21"/>
  <c r="O2043" i="21"/>
  <c r="V2141" i="21"/>
  <c r="I1735" i="21"/>
  <c r="U613" i="21"/>
  <c r="G1660" i="21"/>
  <c r="I926" i="21"/>
  <c r="V1940" i="21"/>
  <c r="J717" i="21"/>
  <c r="O240" i="21"/>
  <c r="V2042" i="21"/>
  <c r="H706" i="21"/>
  <c r="T1445" i="21"/>
  <c r="V1015" i="21"/>
  <c r="O1915" i="21"/>
  <c r="V1394" i="21"/>
  <c r="H1521" i="21"/>
  <c r="T2016" i="21"/>
  <c r="G1863" i="21"/>
  <c r="X1931" i="21"/>
  <c r="T724" i="21"/>
  <c r="O49" i="21"/>
  <c r="O653" i="21"/>
  <c r="H881" i="21"/>
  <c r="G877" i="21"/>
  <c r="U1252" i="21"/>
  <c r="U1872" i="21"/>
  <c r="G1071" i="21"/>
  <c r="V1405" i="21"/>
  <c r="U1064" i="21"/>
  <c r="X2103" i="21"/>
  <c r="J1624" i="21"/>
  <c r="T165" i="21"/>
  <c r="X1897" i="21"/>
  <c r="X2134" i="21"/>
  <c r="J709" i="21"/>
  <c r="U1887" i="21"/>
  <c r="O1241" i="21"/>
  <c r="O1153" i="21"/>
  <c r="J2073" i="21"/>
  <c r="X677" i="21"/>
  <c r="O1325" i="21"/>
  <c r="O1671" i="21"/>
  <c r="H2058" i="21"/>
  <c r="U1573" i="21"/>
  <c r="T252" i="21"/>
  <c r="U572" i="21"/>
  <c r="G1984" i="21"/>
  <c r="J184" i="21"/>
  <c r="H419" i="21"/>
  <c r="J1858" i="21"/>
  <c r="O1731" i="21"/>
  <c r="H1735" i="21"/>
  <c r="T2089" i="21"/>
  <c r="O2055" i="21"/>
  <c r="I736" i="21"/>
  <c r="X1038" i="21"/>
  <c r="I1824" i="21"/>
  <c r="I1838" i="21"/>
  <c r="U1690" i="21"/>
  <c r="V1475" i="21"/>
  <c r="X1754" i="21"/>
  <c r="X1042" i="21"/>
  <c r="G625" i="21"/>
  <c r="G1501" i="21"/>
  <c r="X2000" i="21"/>
  <c r="J1227" i="21"/>
  <c r="T229" i="21"/>
  <c r="T31" i="21"/>
  <c r="I575" i="21"/>
  <c r="I1080" i="21"/>
  <c r="H2070" i="21"/>
  <c r="V621" i="21"/>
  <c r="I2003" i="21"/>
  <c r="G2114" i="21"/>
  <c r="X2120" i="21"/>
  <c r="T1372" i="21"/>
  <c r="J155" i="21"/>
  <c r="T1027" i="21"/>
  <c r="G1437" i="21"/>
  <c r="J1000" i="21"/>
  <c r="O1270" i="21"/>
  <c r="U1403" i="21"/>
  <c r="V402" i="21"/>
  <c r="V1528" i="21"/>
  <c r="H1831" i="21"/>
  <c r="U1408" i="21"/>
  <c r="T1857" i="21"/>
  <c r="V878" i="21"/>
  <c r="I546" i="21"/>
  <c r="I2097" i="21"/>
  <c r="J1872" i="21"/>
  <c r="H1562" i="21"/>
  <c r="G1367" i="21"/>
  <c r="T1668" i="21"/>
  <c r="H761" i="21"/>
  <c r="V1874" i="21"/>
  <c r="H14" i="21"/>
  <c r="T787" i="21"/>
  <c r="H1992" i="21"/>
  <c r="V2132" i="21"/>
  <c r="I657" i="21"/>
  <c r="O1855" i="21"/>
  <c r="T232" i="21"/>
  <c r="G1835" i="21"/>
  <c r="O422" i="21"/>
  <c r="U1198" i="21"/>
  <c r="T2033" i="21"/>
  <c r="H1437" i="21"/>
  <c r="U1958" i="21"/>
  <c r="U1215" i="21"/>
  <c r="U1323" i="21"/>
  <c r="G313" i="21"/>
  <c r="J1672" i="21"/>
  <c r="G162" i="21"/>
  <c r="U2013" i="21"/>
  <c r="H1496" i="21"/>
  <c r="U1712" i="21"/>
  <c r="I2144" i="21"/>
  <c r="T1858" i="21"/>
  <c r="J1309" i="21"/>
  <c r="I1229" i="21"/>
  <c r="I413" i="21"/>
  <c r="J1860" i="21"/>
  <c r="V952" i="21"/>
  <c r="I1265" i="21"/>
  <c r="T2011" i="21"/>
  <c r="X1887" i="21"/>
  <c r="U1780" i="21"/>
  <c r="J151" i="21"/>
  <c r="G1872" i="21"/>
  <c r="H1967" i="21"/>
  <c r="U1223" i="21"/>
  <c r="O1233" i="21"/>
  <c r="G1772" i="21"/>
  <c r="V1786" i="21"/>
  <c r="J1530" i="21"/>
  <c r="J1475" i="21"/>
  <c r="U912" i="21"/>
  <c r="J1326" i="21"/>
  <c r="U1544" i="21"/>
  <c r="I1911" i="21"/>
  <c r="T2102" i="21"/>
  <c r="H248" i="21"/>
  <c r="V1988" i="21"/>
  <c r="O1682" i="21"/>
  <c r="H119" i="21"/>
  <c r="T339" i="21"/>
  <c r="U917" i="21"/>
  <c r="J1734" i="21"/>
  <c r="T1432" i="21"/>
  <c r="I1471" i="21"/>
  <c r="T1444" i="21"/>
  <c r="G1693" i="21"/>
  <c r="V696" i="21"/>
  <c r="G2143" i="21"/>
  <c r="V1437" i="21"/>
  <c r="I800" i="21"/>
  <c r="H1897" i="21"/>
  <c r="X1985" i="21"/>
  <c r="X1398" i="21"/>
  <c r="I1470" i="21"/>
  <c r="O2132" i="21"/>
  <c r="U1792" i="21"/>
  <c r="O631" i="21"/>
  <c r="T313" i="21"/>
  <c r="V1832" i="21"/>
  <c r="T2145" i="21"/>
  <c r="T1956" i="21"/>
  <c r="G1655" i="21"/>
  <c r="T1613" i="21"/>
  <c r="I1897" i="21"/>
  <c r="O1140" i="21"/>
  <c r="X1362" i="21"/>
  <c r="U709" i="21"/>
  <c r="J1790" i="21"/>
  <c r="J1599" i="21"/>
  <c r="G1683" i="21"/>
  <c r="H455" i="21"/>
  <c r="T1109" i="21"/>
  <c r="I616" i="21"/>
  <c r="G1941" i="21"/>
  <c r="T2047" i="21"/>
  <c r="T314" i="21"/>
  <c r="U1304" i="21"/>
  <c r="I624" i="21"/>
  <c r="O1107" i="21"/>
  <c r="H1567" i="21"/>
  <c r="G2034" i="21"/>
  <c r="T1648" i="21"/>
  <c r="G1639" i="21"/>
  <c r="X392" i="21"/>
  <c r="T222" i="21"/>
  <c r="T1406" i="21"/>
  <c r="O1884" i="21"/>
  <c r="O570" i="21"/>
  <c r="V1255" i="21"/>
  <c r="I2124" i="21"/>
  <c r="O2071" i="21"/>
  <c r="X1729" i="21"/>
  <c r="T2083" i="21"/>
  <c r="T908" i="21"/>
  <c r="H533" i="21"/>
  <c r="U897" i="21"/>
  <c r="V1929" i="21"/>
  <c r="O1134" i="21"/>
  <c r="X1456" i="21"/>
  <c r="G1774" i="21"/>
  <c r="I1730" i="21"/>
  <c r="X122" i="21"/>
  <c r="V211" i="21"/>
  <c r="G847" i="21"/>
  <c r="V1968" i="21"/>
  <c r="H187" i="21"/>
  <c r="X1910" i="21"/>
  <c r="U1816" i="21"/>
  <c r="U1614" i="21"/>
  <c r="X1928" i="21"/>
  <c r="O297" i="21"/>
  <c r="I1581" i="21"/>
  <c r="V367" i="21"/>
  <c r="G1436" i="21"/>
  <c r="X276" i="21"/>
  <c r="H479" i="21"/>
  <c r="X1471" i="21"/>
  <c r="X1217" i="21"/>
  <c r="X1558" i="21"/>
  <c r="T1585" i="21"/>
  <c r="U440" i="21"/>
  <c r="V1370" i="21"/>
  <c r="U893" i="21"/>
  <c r="V882" i="21"/>
  <c r="H96" i="21"/>
  <c r="U1778" i="21"/>
  <c r="H695" i="21"/>
  <c r="V1478" i="21"/>
  <c r="U985" i="21"/>
  <c r="I699" i="21"/>
  <c r="T2098" i="21"/>
  <c r="H1510" i="21"/>
  <c r="H1712" i="21"/>
  <c r="O1496" i="21"/>
  <c r="I1226" i="21"/>
  <c r="J1942" i="21"/>
  <c r="G2094" i="21"/>
  <c r="H2076" i="21"/>
  <c r="J565" i="21"/>
  <c r="J527" i="21"/>
  <c r="H1043" i="21"/>
  <c r="O2040" i="21"/>
  <c r="U2036" i="21"/>
  <c r="V1995" i="21"/>
  <c r="H17" i="21"/>
  <c r="H2039" i="21"/>
  <c r="O1739" i="21"/>
  <c r="X2136" i="21"/>
  <c r="V1197" i="21"/>
  <c r="I1262" i="21"/>
  <c r="U1898" i="21"/>
  <c r="I1641" i="21"/>
  <c r="V104" i="21"/>
  <c r="T1769" i="21"/>
  <c r="J145" i="21"/>
  <c r="U250" i="21"/>
  <c r="X1225" i="21"/>
  <c r="X908" i="21"/>
  <c r="T1130" i="21"/>
  <c r="H953" i="21"/>
  <c r="X1132" i="21"/>
  <c r="O183" i="21"/>
  <c r="X1732" i="21"/>
  <c r="O1732" i="21"/>
  <c r="X1695" i="21"/>
  <c r="I1914" i="21"/>
  <c r="O2046" i="21"/>
  <c r="J1014" i="21"/>
  <c r="O1240" i="21"/>
  <c r="T1085" i="21"/>
  <c r="I1557" i="21"/>
  <c r="X1953" i="21"/>
  <c r="J220" i="21"/>
  <c r="V806" i="21"/>
  <c r="J1329" i="21"/>
  <c r="T1541" i="21"/>
  <c r="T1694" i="21"/>
  <c r="O1956" i="21"/>
  <c r="X883" i="21"/>
  <c r="G1065" i="21"/>
  <c r="U1446" i="21"/>
  <c r="G20" i="21"/>
  <c r="O1082" i="21"/>
  <c r="X2072" i="21"/>
  <c r="I1401" i="21"/>
  <c r="T178" i="21"/>
  <c r="X134" i="21"/>
  <c r="T868" i="21"/>
  <c r="V1559" i="21"/>
  <c r="X365" i="21"/>
  <c r="H2121" i="21"/>
  <c r="G1600" i="21"/>
  <c r="U340" i="21"/>
  <c r="X2007" i="21"/>
  <c r="U1113" i="21"/>
  <c r="J1612" i="21"/>
  <c r="G736" i="21"/>
  <c r="V1389" i="21"/>
  <c r="H592" i="21"/>
  <c r="U828" i="21"/>
  <c r="H412" i="21"/>
  <c r="U70" i="21"/>
  <c r="J2101" i="21"/>
  <c r="I539" i="21"/>
  <c r="V1686" i="21"/>
  <c r="G1790" i="21"/>
  <c r="J236" i="21"/>
  <c r="J551" i="21"/>
  <c r="X963" i="21"/>
  <c r="J951" i="21"/>
  <c r="J525" i="21"/>
  <c r="I2005" i="21"/>
  <c r="V681" i="21"/>
  <c r="X1649" i="21"/>
  <c r="J1755" i="21"/>
  <c r="G1107" i="21"/>
  <c r="T1703" i="21"/>
  <c r="X24" i="21"/>
  <c r="O1174" i="21"/>
  <c r="J1919" i="21"/>
  <c r="V1441" i="21"/>
  <c r="O1269" i="21"/>
  <c r="I1392" i="21"/>
  <c r="H1947" i="21"/>
  <c r="T703" i="21"/>
  <c r="T842" i="21"/>
  <c r="U1859" i="21"/>
  <c r="V245" i="21"/>
  <c r="O2053" i="21"/>
  <c r="I1114" i="21"/>
  <c r="O1969" i="21"/>
  <c r="X417" i="21"/>
  <c r="O367" i="21"/>
  <c r="H964" i="21"/>
  <c r="H842" i="21"/>
  <c r="X1085" i="21"/>
  <c r="X101" i="21"/>
  <c r="X1906" i="21"/>
  <c r="O496" i="21"/>
  <c r="J1732" i="21"/>
  <c r="G842" i="21"/>
  <c r="I1818" i="21"/>
  <c r="T1480" i="21"/>
  <c r="G2145" i="21"/>
  <c r="H2008" i="21"/>
  <c r="X373" i="21"/>
  <c r="G61" i="21"/>
  <c r="H1642" i="21"/>
  <c r="G1566" i="21"/>
  <c r="H404" i="21"/>
  <c r="U1005" i="21"/>
  <c r="T940" i="21"/>
  <c r="H30" i="21"/>
  <c r="G1468" i="21"/>
  <c r="H1177" i="21"/>
  <c r="I1215" i="21"/>
  <c r="U1440" i="21"/>
  <c r="U635" i="21"/>
  <c r="V976" i="21"/>
  <c r="J378" i="21"/>
  <c r="X737" i="21"/>
  <c r="J1865" i="21"/>
  <c r="X1983" i="21"/>
  <c r="J1387" i="21"/>
  <c r="T1264" i="21"/>
  <c r="G456" i="21"/>
  <c r="V1868" i="21"/>
  <c r="X843" i="21"/>
  <c r="U1199" i="21"/>
  <c r="X236" i="21"/>
  <c r="T1879" i="21"/>
  <c r="V1458" i="21"/>
  <c r="O1356" i="21"/>
  <c r="J2000" i="21"/>
  <c r="J2080" i="21"/>
  <c r="X1914" i="21"/>
  <c r="H2072" i="21"/>
  <c r="T1018" i="21"/>
  <c r="O704" i="21"/>
  <c r="T103" i="21"/>
  <c r="V1128" i="21"/>
  <c r="O664" i="21"/>
  <c r="X509" i="21"/>
  <c r="X1384" i="21"/>
  <c r="J1909" i="21"/>
  <c r="H807" i="21"/>
  <c r="J1854" i="21"/>
  <c r="T1066" i="21"/>
  <c r="G1114" i="21"/>
  <c r="G1861" i="21"/>
  <c r="G1068" i="21"/>
  <c r="T1822" i="21"/>
  <c r="H1534" i="21"/>
  <c r="V1180" i="21"/>
  <c r="U2129" i="21"/>
  <c r="I1819" i="21"/>
  <c r="T1323" i="21"/>
  <c r="X1984" i="21"/>
  <c r="J1926" i="21"/>
  <c r="I1771" i="21"/>
  <c r="G2051" i="21"/>
  <c r="O1468" i="21"/>
  <c r="U721" i="21"/>
  <c r="I1300" i="21"/>
  <c r="J247" i="21"/>
  <c r="H1987" i="21"/>
  <c r="U1297" i="21"/>
  <c r="J1694" i="21"/>
  <c r="U847" i="21"/>
  <c r="V567" i="21"/>
  <c r="V1626" i="21"/>
  <c r="O1699" i="21"/>
  <c r="H414" i="21"/>
  <c r="X1474" i="21"/>
  <c r="O1750" i="21"/>
  <c r="I1866" i="21"/>
  <c r="U1868" i="21"/>
  <c r="O1629" i="21"/>
  <c r="G1644" i="21"/>
  <c r="X1431" i="21"/>
  <c r="T1790" i="21"/>
  <c r="O725" i="21"/>
  <c r="T1211" i="21"/>
  <c r="H1914" i="21"/>
  <c r="H567" i="21"/>
  <c r="I1583" i="21"/>
  <c r="I1366" i="21"/>
  <c r="J354" i="21"/>
  <c r="V2085" i="21"/>
  <c r="X135" i="21"/>
  <c r="H889" i="21"/>
  <c r="T116" i="21"/>
  <c r="O1368" i="21"/>
  <c r="O681" i="21"/>
  <c r="O1727" i="21"/>
  <c r="U1234" i="21"/>
  <c r="T1008" i="21"/>
  <c r="I720" i="21"/>
  <c r="H109" i="21"/>
  <c r="H1257" i="21"/>
  <c r="G1557" i="21"/>
  <c r="H2051" i="21"/>
  <c r="J1471" i="21"/>
  <c r="G358" i="21"/>
  <c r="J1811" i="21"/>
  <c r="T1601" i="21"/>
  <c r="G1947" i="21"/>
  <c r="O1234" i="21"/>
  <c r="X736" i="21"/>
  <c r="H1776" i="21"/>
  <c r="V1921" i="21"/>
  <c r="T956" i="21"/>
  <c r="U2140" i="21"/>
  <c r="T82" i="21"/>
  <c r="I1814" i="21"/>
  <c r="G357" i="21"/>
  <c r="T1742" i="21"/>
  <c r="T1727" i="21"/>
  <c r="G1696" i="21"/>
  <c r="V1643" i="21"/>
  <c r="G62" i="21"/>
  <c r="X1171" i="21"/>
  <c r="I320" i="21"/>
  <c r="T1258" i="21"/>
  <c r="I1974" i="21"/>
  <c r="U79" i="21"/>
  <c r="I874" i="21"/>
  <c r="I1048" i="21"/>
  <c r="G371" i="21"/>
  <c r="X1021" i="21"/>
  <c r="I2053" i="21"/>
  <c r="O1274" i="21"/>
  <c r="T1914" i="21"/>
  <c r="T1219" i="21"/>
  <c r="J898" i="21"/>
  <c r="I589" i="21"/>
  <c r="O2042" i="21"/>
  <c r="H451" i="21"/>
  <c r="V1356" i="21"/>
  <c r="O619" i="21"/>
  <c r="X1839" i="21"/>
  <c r="U2015" i="21"/>
  <c r="O1601" i="21"/>
  <c r="X1714" i="21"/>
  <c r="T1388" i="21"/>
  <c r="O1757" i="21"/>
  <c r="X254" i="21"/>
  <c r="X1539" i="21"/>
  <c r="T697" i="21"/>
  <c r="U2112" i="21"/>
  <c r="I914" i="21"/>
  <c r="O700" i="21"/>
  <c r="V1512" i="21"/>
  <c r="T1312" i="21"/>
  <c r="O119" i="21"/>
  <c r="U2033" i="21"/>
  <c r="H1355" i="21"/>
  <c r="X1134" i="21"/>
  <c r="U532" i="21"/>
  <c r="T1965" i="21"/>
  <c r="I1307" i="21"/>
  <c r="O205" i="21"/>
  <c r="O1553" i="21"/>
  <c r="U138" i="21"/>
  <c r="V1445" i="21"/>
  <c r="T1812" i="21"/>
  <c r="U1822" i="21"/>
  <c r="X640" i="21"/>
  <c r="O1177" i="21"/>
  <c r="J1328" i="21"/>
  <c r="J2078" i="21"/>
  <c r="I1630" i="21"/>
  <c r="U1441" i="21"/>
  <c r="U1488" i="21"/>
  <c r="X1097" i="21"/>
  <c r="U1071" i="21"/>
  <c r="H1252" i="21"/>
  <c r="J890" i="21"/>
  <c r="T658" i="21"/>
  <c r="V1781" i="21"/>
  <c r="X1899" i="21"/>
  <c r="O358" i="21"/>
  <c r="I1263" i="21"/>
  <c r="I191" i="21"/>
  <c r="X1598" i="21"/>
  <c r="J1449" i="21"/>
  <c r="I968" i="21"/>
  <c r="T1883" i="21"/>
  <c r="G1467" i="21"/>
  <c r="U326" i="21"/>
  <c r="H297" i="21"/>
  <c r="G830" i="21"/>
  <c r="T417" i="21"/>
  <c r="O2070" i="21"/>
  <c r="I935" i="21"/>
  <c r="U1392" i="21"/>
  <c r="H1487" i="21"/>
  <c r="G746" i="21"/>
  <c r="O2083" i="21"/>
  <c r="O2097" i="21"/>
  <c r="H226" i="21"/>
  <c r="G1703" i="21"/>
  <c r="I1270" i="21"/>
  <c r="V469" i="21"/>
  <c r="X100" i="21"/>
  <c r="G660" i="21"/>
  <c r="V79" i="21"/>
  <c r="G1750" i="21"/>
  <c r="I761" i="21"/>
  <c r="H2042" i="21"/>
  <c r="X1870" i="21"/>
  <c r="X2070" i="21"/>
  <c r="J1691" i="21"/>
  <c r="J596" i="21"/>
  <c r="H287" i="21"/>
  <c r="U1818" i="21"/>
  <c r="J1186" i="21"/>
  <c r="X1254" i="21"/>
  <c r="O242" i="21"/>
  <c r="U736" i="21"/>
  <c r="U2037" i="21"/>
  <c r="H921" i="21"/>
  <c r="X1329" i="21"/>
  <c r="X1750" i="21"/>
  <c r="O834" i="21"/>
  <c r="T634" i="21"/>
  <c r="O1186" i="21"/>
  <c r="T1952" i="21"/>
  <c r="J438" i="21"/>
  <c r="O1985" i="21"/>
  <c r="U725" i="21"/>
  <c r="U675" i="21"/>
  <c r="X564" i="21"/>
  <c r="X1964" i="21"/>
  <c r="G1771" i="21"/>
  <c r="T1382" i="21"/>
  <c r="I636" i="21"/>
  <c r="T1929" i="21"/>
  <c r="V1927" i="21"/>
  <c r="T2115" i="21"/>
  <c r="H885" i="21"/>
  <c r="U1871" i="21"/>
  <c r="V1600" i="21"/>
  <c r="V1155" i="21"/>
  <c r="O1597" i="21"/>
  <c r="V1324" i="21"/>
  <c r="G1402" i="21"/>
  <c r="G508" i="21"/>
  <c r="H1659" i="21"/>
  <c r="U1899" i="21"/>
  <c r="J324" i="21"/>
  <c r="G1832" i="21"/>
  <c r="G959" i="21"/>
  <c r="H998" i="21"/>
  <c r="O378" i="21"/>
  <c r="O150" i="21"/>
  <c r="I1997" i="21"/>
  <c r="G727" i="21"/>
  <c r="I402" i="21"/>
  <c r="H1688" i="21"/>
  <c r="T1554" i="21"/>
  <c r="V2102" i="21"/>
  <c r="V155" i="21"/>
  <c r="X1670" i="21"/>
  <c r="O911" i="21"/>
  <c r="X697" i="21"/>
  <c r="H185" i="21"/>
  <c r="J1699" i="21"/>
  <c r="H1586" i="21"/>
  <c r="O1842" i="21"/>
  <c r="H1575" i="21"/>
  <c r="J824" i="21"/>
  <c r="G2098" i="21"/>
  <c r="V1070" i="21"/>
  <c r="X1770" i="21"/>
  <c r="O2008" i="21"/>
  <c r="H1195" i="21"/>
  <c r="H1274" i="21"/>
  <c r="J1152" i="21"/>
  <c r="V2091" i="21"/>
  <c r="U1711" i="21"/>
  <c r="G2070" i="21"/>
  <c r="H1085" i="21"/>
  <c r="X1370" i="21"/>
  <c r="H679" i="21"/>
  <c r="X2040" i="21"/>
  <c r="T1113" i="21"/>
  <c r="G1687" i="21"/>
  <c r="X1338" i="21"/>
  <c r="J205" i="21"/>
  <c r="H2115" i="21"/>
  <c r="J1728" i="21"/>
  <c r="X1270" i="21"/>
  <c r="O2050" i="21"/>
  <c r="X2074" i="21"/>
  <c r="I793" i="21"/>
  <c r="G2026" i="21"/>
  <c r="H1002" i="21"/>
  <c r="X1941" i="21"/>
  <c r="G121" i="21"/>
  <c r="T438" i="21"/>
  <c r="J1048" i="21"/>
  <c r="G232" i="21"/>
  <c r="X790" i="21"/>
  <c r="G893" i="21"/>
  <c r="J2051" i="21"/>
  <c r="T1649" i="21"/>
  <c r="O1328" i="21"/>
  <c r="V2035" i="21"/>
  <c r="G1194" i="21"/>
  <c r="T1950" i="21"/>
  <c r="I767" i="21"/>
  <c r="O533" i="21"/>
  <c r="G295" i="21"/>
  <c r="J316" i="21"/>
  <c r="J505" i="21"/>
  <c r="I672" i="21"/>
  <c r="U1372" i="21"/>
  <c r="T274" i="21"/>
  <c r="G1689" i="21"/>
  <c r="O1789" i="21"/>
  <c r="O103" i="21"/>
  <c r="H1147" i="21"/>
  <c r="U1354" i="21"/>
  <c r="O65" i="21"/>
  <c r="T2069" i="21"/>
  <c r="T1917" i="21"/>
  <c r="H330" i="21"/>
  <c r="I1007" i="21"/>
  <c r="T465" i="21"/>
  <c r="O1492" i="21"/>
  <c r="O1320" i="21"/>
  <c r="O1297" i="21"/>
  <c r="V2015" i="21"/>
  <c r="O1284" i="21"/>
  <c r="J1884" i="21"/>
  <c r="V1707" i="21"/>
  <c r="V2083" i="21"/>
  <c r="J1313" i="21"/>
  <c r="G1777" i="21"/>
  <c r="G1105" i="21"/>
  <c r="G1242" i="21"/>
  <c r="J440" i="21"/>
  <c r="J1456" i="21"/>
  <c r="O1843" i="21"/>
  <c r="J1124" i="21"/>
  <c r="T1864" i="21"/>
  <c r="U668" i="21"/>
  <c r="J920" i="21"/>
  <c r="V1924" i="21"/>
  <c r="V1734" i="21"/>
  <c r="G1773" i="21"/>
  <c r="V150" i="21"/>
  <c r="I55" i="21"/>
  <c r="V1024" i="21"/>
  <c r="H2000" i="21"/>
  <c r="J1213" i="21"/>
  <c r="I225" i="21"/>
  <c r="I184" i="21"/>
  <c r="I955" i="21"/>
  <c r="T1652" i="21"/>
  <c r="J445" i="21"/>
  <c r="G334" i="21"/>
  <c r="H1276" i="21"/>
  <c r="X1797" i="21"/>
  <c r="T220" i="21"/>
  <c r="G183" i="21"/>
  <c r="X1606" i="21"/>
  <c r="H2005" i="21"/>
  <c r="T1691" i="21"/>
  <c r="O1051" i="21"/>
  <c r="G1781" i="21"/>
  <c r="G1666" i="21"/>
  <c r="J1578" i="21"/>
  <c r="V960" i="21"/>
  <c r="U1984" i="21"/>
  <c r="U875" i="21"/>
  <c r="H1263" i="21"/>
  <c r="G700" i="21"/>
  <c r="H1824" i="21"/>
  <c r="X275" i="21"/>
  <c r="V1210" i="21"/>
  <c r="V659" i="21"/>
  <c r="T1898" i="21"/>
  <c r="T1682" i="21"/>
  <c r="I250" i="21"/>
  <c r="I503" i="21"/>
  <c r="V1064" i="21"/>
  <c r="H2116" i="21"/>
  <c r="O1225" i="21"/>
  <c r="J804" i="21"/>
  <c r="H1440" i="21"/>
  <c r="U1168" i="21"/>
  <c r="T878" i="21"/>
  <c r="X1305" i="21"/>
  <c r="H713" i="21"/>
  <c r="X480" i="21"/>
  <c r="U1788" i="21"/>
  <c r="V2059" i="21"/>
  <c r="I65" i="21"/>
  <c r="V333" i="21"/>
  <c r="G2030" i="21"/>
  <c r="T528" i="21"/>
  <c r="T1964" i="21"/>
  <c r="X76" i="21"/>
  <c r="T1646" i="21"/>
  <c r="O145" i="21"/>
  <c r="O1019" i="21"/>
  <c r="J1520" i="21"/>
  <c r="J1355" i="21"/>
  <c r="I1027" i="21"/>
  <c r="T512" i="21"/>
  <c r="U1729" i="21"/>
  <c r="H1494" i="21"/>
  <c r="T1449" i="21"/>
  <c r="V748" i="21"/>
  <c r="J2070" i="21"/>
  <c r="T627" i="21"/>
  <c r="G1921" i="21"/>
  <c r="U1695" i="21"/>
  <c r="V1258" i="21"/>
  <c r="J786" i="21"/>
  <c r="T306" i="21"/>
  <c r="X1355" i="21"/>
  <c r="T1901" i="21"/>
  <c r="G283" i="21"/>
  <c r="O1355" i="21"/>
  <c r="T230" i="21"/>
  <c r="I120" i="21"/>
  <c r="U1607" i="21"/>
  <c r="X764" i="21"/>
  <c r="I959" i="21"/>
  <c r="G1651" i="21"/>
  <c r="U1475" i="21"/>
  <c r="T155" i="21"/>
  <c r="J1682" i="21"/>
  <c r="H1746" i="21"/>
  <c r="U2120" i="21"/>
  <c r="I143" i="21"/>
  <c r="T534" i="21"/>
  <c r="T737" i="21"/>
  <c r="G833" i="21"/>
  <c r="H1929" i="21"/>
  <c r="X1859" i="21"/>
  <c r="O672" i="21"/>
  <c r="T591" i="21"/>
  <c r="O1094" i="21"/>
  <c r="T757" i="21"/>
  <c r="U1725" i="21"/>
  <c r="X1511" i="21"/>
  <c r="H356" i="21"/>
  <c r="U1647" i="21"/>
  <c r="J252" i="21"/>
  <c r="I1860" i="21"/>
  <c r="J521" i="21"/>
  <c r="I1606" i="21"/>
  <c r="T1495" i="21"/>
  <c r="X1394" i="21"/>
  <c r="J1706" i="21"/>
  <c r="O1370" i="21"/>
  <c r="X1412" i="21"/>
  <c r="O1599" i="21"/>
  <c r="T503" i="21"/>
  <c r="H1127" i="21"/>
  <c r="H1300" i="21"/>
  <c r="U975" i="21"/>
  <c r="J570" i="21"/>
  <c r="X1467" i="21"/>
  <c r="I996" i="21"/>
  <c r="I222" i="21"/>
  <c r="I929" i="21"/>
  <c r="J1348" i="21"/>
  <c r="J28" i="21"/>
  <c r="O350" i="21"/>
  <c r="X792" i="21"/>
  <c r="X311" i="21"/>
  <c r="T526" i="21"/>
  <c r="J1130" i="21"/>
  <c r="I1473" i="21"/>
  <c r="G572" i="21"/>
  <c r="I2050" i="21"/>
  <c r="U872" i="21"/>
  <c r="H1899" i="21"/>
  <c r="J1973" i="21"/>
  <c r="V1655" i="21"/>
  <c r="G2004" i="21"/>
  <c r="T1522" i="21"/>
  <c r="V1414" i="21"/>
  <c r="I577" i="21"/>
  <c r="T847" i="21"/>
  <c r="G1415" i="21"/>
  <c r="U753" i="21"/>
  <c r="G2099" i="21"/>
  <c r="H2081" i="21"/>
  <c r="V527" i="21"/>
  <c r="J1832" i="21"/>
  <c r="J1363" i="21"/>
  <c r="U237" i="21"/>
  <c r="X935" i="21"/>
  <c r="O451" i="21"/>
  <c r="G1274" i="21"/>
  <c r="H951" i="21"/>
  <c r="O198" i="21"/>
  <c r="U1624" i="21"/>
  <c r="O840" i="21"/>
  <c r="X1182" i="21"/>
  <c r="G2085" i="21"/>
  <c r="H1729" i="21"/>
  <c r="J879" i="21"/>
  <c r="V1964" i="21"/>
  <c r="H154" i="21"/>
  <c r="T1753" i="21"/>
  <c r="V1352" i="21"/>
  <c r="U498" i="21"/>
  <c r="H244" i="21"/>
  <c r="U2086" i="21"/>
  <c r="I1128" i="21"/>
  <c r="T981" i="21"/>
  <c r="U2057" i="21"/>
  <c r="V1570" i="21"/>
  <c r="G1453" i="21"/>
  <c r="U1858" i="21"/>
  <c r="U135" i="21"/>
  <c r="O7" i="21"/>
  <c r="T1354" i="21"/>
  <c r="O1839" i="21"/>
  <c r="U1829" i="21"/>
  <c r="G1971" i="21"/>
  <c r="I1843" i="21"/>
  <c r="G537" i="21"/>
  <c r="T698" i="21"/>
  <c r="O822" i="21"/>
  <c r="V1306" i="21"/>
  <c r="U1900" i="21"/>
  <c r="V1148" i="21"/>
  <c r="H21" i="21"/>
  <c r="I1789" i="21"/>
  <c r="I2099" i="21"/>
  <c r="J555" i="21"/>
  <c r="G1913" i="21"/>
  <c r="V1616" i="21"/>
  <c r="T1274" i="21"/>
  <c r="J965" i="21"/>
  <c r="O684" i="21"/>
  <c r="I2056" i="21"/>
  <c r="U1777" i="21"/>
  <c r="V768" i="21"/>
  <c r="V983" i="21"/>
  <c r="I1358" i="21"/>
  <c r="H1445" i="21"/>
  <c r="V1682" i="21"/>
  <c r="I2035" i="21"/>
  <c r="H1190" i="21"/>
  <c r="J2058" i="21"/>
  <c r="X2139" i="21"/>
  <c r="G1392" i="21"/>
  <c r="T186" i="21"/>
  <c r="V1329" i="21"/>
  <c r="T2060" i="21"/>
  <c r="G1694" i="21"/>
  <c r="I1385" i="21"/>
  <c r="U1516" i="21"/>
  <c r="T2051" i="21"/>
  <c r="V679" i="21"/>
  <c r="V554" i="21"/>
  <c r="O1449" i="21"/>
  <c r="I288" i="21"/>
  <c r="I1437" i="21"/>
  <c r="G478" i="21"/>
  <c r="O2051" i="21"/>
  <c r="U624" i="21"/>
  <c r="I1264" i="21"/>
  <c r="H1867" i="21"/>
  <c r="T1868" i="21"/>
  <c r="H403" i="21"/>
  <c r="H843" i="21"/>
  <c r="U1999" i="21"/>
  <c r="H318" i="21"/>
  <c r="T537" i="21"/>
  <c r="I1702" i="21"/>
  <c r="J1879" i="21"/>
  <c r="J1258" i="21"/>
  <c r="I1283" i="21"/>
  <c r="O1930" i="21"/>
  <c r="U1157" i="21"/>
  <c r="H1754" i="21"/>
  <c r="I283" i="21"/>
  <c r="O1660" i="21"/>
  <c r="T682" i="21"/>
  <c r="V1196" i="21"/>
  <c r="O50" i="21"/>
  <c r="J1886" i="21"/>
  <c r="T1080" i="21"/>
  <c r="I1409" i="21"/>
  <c r="H1618" i="21"/>
  <c r="X2129" i="21"/>
  <c r="O636" i="21"/>
  <c r="J1957" i="21"/>
  <c r="V1660" i="21"/>
  <c r="V2117" i="21"/>
  <c r="T1456" i="21"/>
  <c r="X463" i="21"/>
  <c r="J1903" i="21"/>
  <c r="G1640" i="21"/>
  <c r="I248" i="21"/>
  <c r="O315" i="21"/>
  <c r="J779" i="21"/>
  <c r="T1672" i="21"/>
  <c r="I2087" i="21"/>
  <c r="H628" i="21"/>
  <c r="V1191" i="21"/>
  <c r="J136" i="21"/>
  <c r="V575" i="21"/>
  <c r="V1179" i="21"/>
  <c r="I1884" i="21"/>
  <c r="G1494" i="21"/>
  <c r="O963" i="21"/>
  <c r="O186" i="21"/>
  <c r="V1401" i="21"/>
  <c r="V1969" i="21"/>
  <c r="T1558" i="21"/>
  <c r="G1902" i="21"/>
  <c r="H465" i="21"/>
  <c r="I1472" i="21"/>
  <c r="I1478" i="21"/>
  <c r="H1187" i="21"/>
  <c r="H1690" i="21"/>
  <c r="H918" i="21"/>
  <c r="H1402" i="21"/>
  <c r="H878" i="21"/>
  <c r="T1345" i="21"/>
  <c r="I763" i="21"/>
  <c r="V1470" i="21"/>
  <c r="G1812" i="21"/>
  <c r="V1555" i="21"/>
  <c r="J2040" i="21"/>
  <c r="J1532" i="21"/>
  <c r="X1570" i="21"/>
  <c r="U629" i="21"/>
  <c r="I1739" i="21"/>
  <c r="G768" i="21"/>
  <c r="X467" i="21"/>
  <c r="I1943" i="21"/>
  <c r="X1484" i="21"/>
  <c r="H790" i="21"/>
  <c r="G1785" i="21"/>
  <c r="U512" i="21"/>
  <c r="U1370" i="21"/>
  <c r="O1991" i="21"/>
  <c r="V2144" i="21"/>
  <c r="H1231" i="21"/>
  <c r="I1733" i="21"/>
  <c r="O2080" i="21"/>
  <c r="J693" i="21"/>
  <c r="I491" i="21"/>
  <c r="I2134" i="21"/>
  <c r="I1780" i="21"/>
  <c r="U7" i="21"/>
  <c r="V230" i="21"/>
  <c r="H1372" i="21"/>
  <c r="U11" i="21"/>
  <c r="J1064" i="21"/>
  <c r="U207" i="21"/>
  <c r="I1559" i="21"/>
  <c r="U574" i="21"/>
  <c r="J1268" i="21"/>
  <c r="T638" i="21"/>
  <c r="O1322" i="21"/>
  <c r="J836" i="21"/>
  <c r="T1126" i="21"/>
  <c r="U5" i="21"/>
  <c r="J2039" i="21"/>
  <c r="G1906" i="21"/>
  <c r="J1480" i="21"/>
  <c r="U1534" i="21"/>
  <c r="V1738" i="21"/>
  <c r="X1860" i="21"/>
  <c r="O1300" i="21"/>
  <c r="I53" i="21"/>
  <c r="X878" i="21"/>
  <c r="O101" i="21"/>
  <c r="T870" i="21"/>
  <c r="U1596" i="21"/>
  <c r="X1368" i="21"/>
  <c r="I812" i="21"/>
  <c r="X639" i="21"/>
  <c r="V564" i="21"/>
  <c r="G274" i="21"/>
  <c r="H1788" i="21"/>
  <c r="V1340" i="21"/>
  <c r="O2091" i="21"/>
  <c r="X1434" i="21"/>
  <c r="V1225" i="21"/>
  <c r="J353" i="21"/>
  <c r="V924" i="21"/>
  <c r="J393" i="21"/>
  <c r="O1569" i="21"/>
  <c r="O1431" i="21"/>
  <c r="U538" i="21"/>
  <c r="H1209" i="21"/>
  <c r="V709" i="21"/>
  <c r="H522" i="21"/>
  <c r="O277" i="21"/>
  <c r="U1827" i="21"/>
  <c r="G349" i="21"/>
  <c r="U1988" i="21"/>
  <c r="I1112" i="21"/>
  <c r="O1308" i="21"/>
  <c r="U1517" i="21"/>
  <c r="I1650" i="21"/>
  <c r="X744" i="21"/>
  <c r="X1408" i="21"/>
  <c r="T308" i="21"/>
  <c r="V1527" i="21"/>
  <c r="H1752" i="21"/>
  <c r="G1544" i="21"/>
  <c r="G426" i="21"/>
  <c r="X1430" i="21"/>
  <c r="J1585" i="21"/>
  <c r="H1327" i="21"/>
  <c r="X2085" i="21"/>
  <c r="O1777" i="21"/>
  <c r="X910" i="21"/>
  <c r="V465" i="21"/>
  <c r="G793" i="21"/>
  <c r="U72" i="21"/>
  <c r="J1842" i="21"/>
  <c r="X779" i="21"/>
  <c r="I1389" i="21"/>
  <c r="O1887" i="21"/>
  <c r="J1881" i="21"/>
  <c r="U2089" i="21"/>
  <c r="V1789" i="21"/>
  <c r="I1350" i="21"/>
  <c r="O459" i="21"/>
  <c r="G1876" i="21"/>
  <c r="O1870" i="21"/>
  <c r="T2093" i="21"/>
  <c r="J2033" i="21"/>
  <c r="T801" i="21"/>
  <c r="H1243" i="21"/>
  <c r="O1432" i="21"/>
  <c r="H554" i="21"/>
  <c r="T1657" i="21"/>
  <c r="U655" i="21"/>
  <c r="X1614" i="21"/>
  <c r="U1066" i="21"/>
  <c r="X842" i="21"/>
  <c r="U322" i="21"/>
  <c r="J1725" i="21"/>
  <c r="T1571" i="21"/>
  <c r="U366" i="21"/>
  <c r="T505" i="21"/>
  <c r="U2027" i="21"/>
  <c r="O1169" i="21"/>
  <c r="V582" i="21"/>
  <c r="G997" i="21"/>
  <c r="I938" i="21"/>
  <c r="T1926" i="21"/>
  <c r="V1366" i="21"/>
  <c r="T109" i="21"/>
  <c r="J1560" i="21"/>
  <c r="H1359" i="21"/>
  <c r="G1513" i="21"/>
  <c r="V746" i="21"/>
  <c r="T1605" i="21"/>
  <c r="G1471" i="21"/>
  <c r="O1015" i="21"/>
  <c r="U1643" i="21"/>
  <c r="T893" i="21"/>
  <c r="O1604" i="21"/>
  <c r="V2038" i="21"/>
  <c r="I21" i="21"/>
  <c r="X982" i="21"/>
  <c r="H1433" i="21"/>
  <c r="G750" i="21"/>
  <c r="I1813" i="21"/>
  <c r="U2077" i="21"/>
  <c r="U743" i="21"/>
  <c r="T1315" i="21"/>
  <c r="J981" i="21"/>
  <c r="H796" i="21"/>
  <c r="I1012" i="21"/>
  <c r="J363" i="21"/>
  <c r="H1348" i="21"/>
  <c r="T2026" i="21"/>
  <c r="J1640" i="21"/>
  <c r="J1795" i="21"/>
  <c r="V1135" i="21"/>
  <c r="I268" i="21"/>
  <c r="H2102" i="21"/>
  <c r="G874" i="21"/>
  <c r="G50" i="21"/>
  <c r="T1575" i="21"/>
  <c r="U1715" i="21"/>
  <c r="O2100" i="21"/>
  <c r="I1429" i="21"/>
  <c r="H940" i="21"/>
  <c r="I567" i="21"/>
  <c r="X2100" i="21"/>
  <c r="X1974" i="21"/>
  <c r="X1258" i="21"/>
  <c r="O1872" i="21"/>
  <c r="G2089" i="21"/>
  <c r="T1577" i="21"/>
  <c r="X1756" i="21"/>
  <c r="T1941" i="21"/>
  <c r="V522" i="21"/>
  <c r="T455" i="21"/>
  <c r="X1048" i="21"/>
  <c r="V1919" i="21"/>
  <c r="J1897" i="21"/>
  <c r="V1747" i="21"/>
  <c r="U1397" i="21"/>
  <c r="V77" i="21"/>
  <c r="T747" i="21"/>
  <c r="U787" i="21"/>
  <c r="I713" i="21"/>
  <c r="H811" i="21"/>
  <c r="T588" i="21"/>
  <c r="O396" i="21"/>
  <c r="X1612" i="21"/>
  <c r="G711" i="21"/>
  <c r="T1094" i="21"/>
  <c r="V1827" i="21"/>
  <c r="U1577" i="21"/>
  <c r="X2028" i="21"/>
  <c r="G1215" i="21"/>
  <c r="I2078" i="21"/>
  <c r="V1468" i="21"/>
  <c r="T662" i="21"/>
  <c r="G1483" i="21"/>
  <c r="J1360" i="21"/>
  <c r="X1872" i="21"/>
  <c r="V1777" i="21"/>
  <c r="V1517" i="21"/>
  <c r="G1926" i="21"/>
  <c r="J51" i="21"/>
  <c r="H1153" i="21"/>
  <c r="I1381" i="21"/>
  <c r="T1607" i="21"/>
  <c r="H288" i="21"/>
  <c r="V14" i="21"/>
  <c r="O1111" i="21"/>
  <c r="X1022" i="21"/>
  <c r="I659" i="21"/>
  <c r="V1010" i="21"/>
  <c r="H1954" i="21"/>
  <c r="V1059" i="21"/>
  <c r="X1391" i="21"/>
  <c r="T1732" i="21"/>
  <c r="U1424" i="21"/>
  <c r="T2070" i="21"/>
  <c r="T608" i="21"/>
  <c r="I1085" i="21"/>
  <c r="G2118" i="21"/>
  <c r="U1782" i="21"/>
  <c r="X1556" i="21"/>
  <c r="O284" i="21"/>
  <c r="U2079" i="21"/>
  <c r="G462" i="21"/>
  <c r="U2071" i="21"/>
  <c r="U1369" i="21"/>
  <c r="H2073" i="21"/>
  <c r="T2085" i="21"/>
  <c r="I468" i="21"/>
  <c r="J503" i="21"/>
  <c r="G1474" i="21"/>
  <c r="I1153" i="21"/>
  <c r="O1299" i="21"/>
  <c r="G787" i="21"/>
  <c r="H1580" i="21"/>
  <c r="H701" i="21"/>
  <c r="U1585" i="21"/>
  <c r="T675" i="21"/>
  <c r="H1775" i="21"/>
  <c r="I675" i="21"/>
  <c r="G1414" i="21"/>
  <c r="I2123" i="21"/>
  <c r="O959" i="21"/>
  <c r="O2004" i="21"/>
  <c r="U10" i="21"/>
  <c r="U780" i="21"/>
  <c r="J1252" i="21"/>
  <c r="X1874" i="21"/>
  <c r="G1512" i="21"/>
  <c r="I664" i="21"/>
  <c r="G290" i="21"/>
  <c r="H1442" i="21"/>
  <c r="U1774" i="21"/>
  <c r="X1089" i="21"/>
  <c r="G1610" i="21"/>
  <c r="H195" i="21"/>
  <c r="H812" i="21"/>
  <c r="G1150" i="21"/>
  <c r="J1253" i="21"/>
  <c r="O1854" i="21"/>
  <c r="I531" i="21"/>
  <c r="U323" i="21"/>
  <c r="T874" i="21"/>
  <c r="V572" i="21"/>
  <c r="I1832" i="21"/>
  <c r="I362" i="21"/>
  <c r="H1089" i="21"/>
  <c r="J49" i="21"/>
  <c r="U2118" i="21"/>
  <c r="H1781" i="21"/>
  <c r="I682" i="21"/>
  <c r="J1557" i="21"/>
  <c r="T1870" i="21"/>
  <c r="U467" i="21"/>
  <c r="X960" i="21"/>
  <c r="T941" i="21"/>
  <c r="X749" i="21"/>
  <c r="H122" i="21"/>
  <c r="U1427" i="21"/>
  <c r="I1344" i="21"/>
  <c r="V1011" i="21"/>
  <c r="I1613" i="21"/>
  <c r="U632" i="21"/>
  <c r="J995" i="21"/>
  <c r="V188" i="21"/>
  <c r="X1647" i="21"/>
  <c r="G582" i="21"/>
  <c r="G1914" i="21"/>
  <c r="J1066" i="21"/>
  <c r="J1151" i="21"/>
  <c r="O1779" i="21"/>
  <c r="T1369" i="21"/>
  <c r="V1046" i="21"/>
  <c r="I813" i="21"/>
  <c r="G1778" i="21"/>
  <c r="T1152" i="21"/>
  <c r="H1285" i="21"/>
  <c r="I1107" i="21"/>
  <c r="X624" i="21"/>
  <c r="J462" i="21"/>
  <c r="T726" i="21"/>
  <c r="T448" i="21"/>
  <c r="I1496" i="21"/>
  <c r="T1494" i="21"/>
  <c r="H2117" i="21"/>
  <c r="X1628" i="21"/>
  <c r="I2080" i="21"/>
  <c r="H102" i="21"/>
  <c r="X121" i="21"/>
  <c r="X761" i="21"/>
  <c r="O1399" i="21"/>
  <c r="I1100" i="21"/>
  <c r="G1481" i="21"/>
  <c r="V2121" i="21"/>
  <c r="V1222" i="21"/>
  <c r="H980" i="21"/>
  <c r="V1440" i="21"/>
  <c r="J609" i="21"/>
  <c r="G1927" i="21"/>
  <c r="V2119" i="21"/>
  <c r="V1620" i="21"/>
  <c r="U233" i="21"/>
  <c r="O2112" i="21"/>
  <c r="U1083" i="21"/>
  <c r="J877" i="21"/>
  <c r="T1661" i="21"/>
  <c r="J1924" i="21"/>
  <c r="H1174" i="21"/>
  <c r="T424" i="21"/>
  <c r="I1510" i="21"/>
  <c r="J50" i="21"/>
  <c r="I1689" i="21"/>
  <c r="T1737" i="21"/>
  <c r="T1481" i="21"/>
  <c r="U1242" i="21"/>
  <c r="U1196" i="21"/>
  <c r="U1883" i="21"/>
  <c r="G953" i="21"/>
  <c r="X1898" i="21"/>
  <c r="I670" i="21"/>
  <c r="O441" i="21"/>
  <c r="V534" i="21"/>
  <c r="J2146" i="21"/>
  <c r="U2093" i="21"/>
  <c r="H1254" i="21"/>
  <c r="U1006" i="21"/>
  <c r="O1346" i="21"/>
  <c r="U1824" i="21"/>
  <c r="X2099" i="21"/>
  <c r="V795" i="21"/>
  <c r="O813" i="21"/>
  <c r="X1286" i="21"/>
  <c r="V1709" i="21"/>
  <c r="H1990" i="21"/>
  <c r="O954" i="21"/>
  <c r="V144" i="21"/>
  <c r="H188" i="21"/>
  <c r="I572" i="21"/>
  <c r="U1154" i="21"/>
  <c r="J2014" i="21"/>
  <c r="H466" i="21"/>
  <c r="H1857" i="21"/>
  <c r="U1046" i="21"/>
  <c r="V1886" i="21"/>
  <c r="U1341" i="21"/>
  <c r="T890" i="21"/>
  <c r="T684" i="21"/>
  <c r="U527" i="21"/>
  <c r="U230" i="21"/>
  <c r="H369" i="21"/>
  <c r="V2074" i="21"/>
  <c r="O2120" i="21"/>
  <c r="O1168" i="21"/>
  <c r="O1309" i="21"/>
  <c r="V876" i="21"/>
  <c r="T1240" i="21"/>
  <c r="H639" i="21"/>
  <c r="I381" i="21"/>
  <c r="G335" i="21"/>
  <c r="V198" i="21"/>
  <c r="O2130" i="21"/>
  <c r="I1492" i="21"/>
  <c r="G1123" i="21"/>
  <c r="U876" i="21"/>
  <c r="H1125" i="21"/>
  <c r="O968" i="21"/>
  <c r="G1629" i="21"/>
  <c r="T853" i="21"/>
  <c r="J457" i="21"/>
  <c r="V1049" i="21"/>
  <c r="T449" i="21"/>
  <c r="O596" i="21"/>
  <c r="O997" i="21"/>
  <c r="O453" i="21"/>
  <c r="H972" i="21"/>
  <c r="G933" i="21"/>
  <c r="J1663" i="21"/>
  <c r="T2013" i="21"/>
  <c r="I917" i="21"/>
  <c r="V2079" i="21"/>
  <c r="G1776" i="21"/>
  <c r="H1703" i="21"/>
  <c r="U1011" i="21"/>
  <c r="G1127" i="21"/>
  <c r="H512" i="21"/>
  <c r="I610" i="21"/>
  <c r="H1441" i="21"/>
  <c r="U222" i="21"/>
  <c r="U1349" i="21"/>
  <c r="O981" i="21"/>
  <c r="V1713" i="21"/>
  <c r="G1965" i="21"/>
  <c r="T1600" i="21"/>
  <c r="O2069" i="21"/>
  <c r="X1096" i="21"/>
  <c r="X1943" i="21"/>
  <c r="H2010" i="21"/>
  <c r="V1732" i="21"/>
  <c r="V1624" i="21"/>
  <c r="T1992" i="21"/>
  <c r="I312" i="21"/>
  <c r="T1957" i="21"/>
  <c r="X1478" i="21"/>
  <c r="O48" i="21"/>
  <c r="O1514" i="21"/>
  <c r="X956" i="21"/>
  <c r="V2078" i="21"/>
  <c r="J1259" i="21"/>
  <c r="V955" i="21"/>
  <c r="J422" i="21"/>
  <c r="V468" i="21"/>
  <c r="J2126" i="21"/>
  <c r="G1002" i="21"/>
  <c r="H2057" i="21"/>
  <c r="H2032" i="21"/>
  <c r="U1140" i="21"/>
  <c r="I1694" i="21"/>
  <c r="T1924" i="21"/>
  <c r="V1413" i="21"/>
  <c r="G1273" i="21"/>
  <c r="O54" i="21"/>
  <c r="O1627" i="21"/>
  <c r="I912" i="21"/>
  <c r="J2082" i="21"/>
  <c r="J2119" i="21"/>
  <c r="U1569" i="21"/>
  <c r="V112" i="21"/>
  <c r="J999" i="21"/>
  <c r="V569" i="21"/>
  <c r="X265" i="21"/>
  <c r="H1958" i="21"/>
  <c r="V918" i="21"/>
  <c r="J2069" i="21"/>
  <c r="V409" i="21"/>
  <c r="O2010" i="21"/>
  <c r="X1608" i="21"/>
  <c r="U887" i="21"/>
  <c r="G1243" i="21"/>
  <c r="O339" i="21"/>
  <c r="I1612" i="21"/>
  <c r="G1425" i="21"/>
  <c r="O1799" i="21"/>
  <c r="T1174" i="21"/>
  <c r="H1326" i="21"/>
  <c r="V890" i="21"/>
  <c r="V2099" i="21"/>
  <c r="T552" i="21"/>
  <c r="T191" i="21"/>
  <c r="G714" i="21"/>
  <c r="T1911" i="21"/>
  <c r="X414" i="21"/>
  <c r="J1908" i="21"/>
  <c r="I1725" i="21"/>
  <c r="T1698" i="21"/>
  <c r="U2097" i="21"/>
  <c r="G1928" i="21"/>
  <c r="T2122" i="21"/>
  <c r="X1441" i="21"/>
  <c r="T1209" i="21"/>
  <c r="U2047" i="21"/>
  <c r="G1746" i="21"/>
  <c r="O1971" i="21"/>
  <c r="G447" i="21"/>
  <c r="V1177" i="21"/>
  <c r="H1255" i="21"/>
  <c r="O542" i="21"/>
  <c r="T796" i="21"/>
  <c r="G1597" i="21"/>
  <c r="X925" i="21"/>
  <c r="O307" i="21"/>
  <c r="V440" i="21"/>
  <c r="H1472" i="21"/>
  <c r="V958" i="21"/>
  <c r="H1970" i="21"/>
  <c r="X1411" i="21"/>
  <c r="O80" i="21"/>
  <c r="U276" i="21"/>
  <c r="T1316" i="21"/>
  <c r="J1286" i="21"/>
  <c r="H1949" i="21"/>
  <c r="O1824" i="21"/>
  <c r="O508" i="21"/>
  <c r="T1897" i="21"/>
  <c r="G2091" i="21"/>
  <c r="U378" i="21"/>
  <c r="U1583" i="21"/>
  <c r="H1732" i="21"/>
  <c r="T112" i="21"/>
  <c r="J19" i="21"/>
  <c r="O1126" i="21"/>
  <c r="I111" i="21"/>
  <c r="U335" i="21"/>
  <c r="H830" i="21"/>
  <c r="X155" i="21"/>
  <c r="G331" i="21"/>
  <c r="T245" i="21"/>
  <c r="V1412" i="21"/>
  <c r="X618" i="21"/>
  <c r="X237" i="21"/>
  <c r="H793" i="21"/>
  <c r="G1049" i="21"/>
  <c r="I1448" i="21"/>
  <c r="G1695" i="21"/>
  <c r="V613" i="21"/>
  <c r="I350" i="21"/>
  <c r="U510" i="21"/>
  <c r="J2097" i="21"/>
  <c r="T1961" i="21"/>
  <c r="O252" i="21"/>
  <c r="O1921" i="21"/>
  <c r="J2077" i="21"/>
  <c r="U1358" i="21"/>
  <c r="H677" i="21"/>
  <c r="U1238" i="21"/>
  <c r="G1577" i="21"/>
  <c r="G1476" i="21"/>
  <c r="I1491" i="21"/>
  <c r="T1789" i="21"/>
  <c r="V1481" i="21"/>
  <c r="J408" i="21"/>
  <c r="I975" i="21"/>
  <c r="O1123" i="21"/>
  <c r="X952" i="21"/>
  <c r="I1531" i="21"/>
  <c r="I842" i="21"/>
  <c r="X575" i="21"/>
  <c r="J1537" i="21"/>
  <c r="T1261" i="21"/>
  <c r="O1801" i="21"/>
  <c r="J1307" i="21"/>
  <c r="O410" i="21"/>
  <c r="I1940" i="21"/>
  <c r="T1096" i="21"/>
  <c r="T844" i="21"/>
  <c r="H191" i="21"/>
  <c r="J1793" i="21"/>
  <c r="H1150" i="21"/>
  <c r="T529" i="21"/>
  <c r="X1663" i="21"/>
  <c r="H1057" i="21"/>
  <c r="U921" i="21"/>
  <c r="V1320" i="21"/>
  <c r="T1003" i="21"/>
  <c r="G570" i="21"/>
  <c r="V1739" i="21"/>
  <c r="G1047" i="21"/>
  <c r="U416" i="21"/>
  <c r="U2122" i="21"/>
  <c r="V1854" i="21"/>
  <c r="U265" i="21"/>
  <c r="T1734" i="21"/>
  <c r="I823" i="21"/>
  <c r="V1008" i="21"/>
  <c r="U182" i="21"/>
  <c r="X238" i="21"/>
  <c r="V1700" i="21"/>
  <c r="T401" i="21"/>
  <c r="V498" i="21"/>
  <c r="X836" i="21"/>
  <c r="H1879" i="21"/>
  <c r="U1553" i="21"/>
  <c r="I16" i="21"/>
  <c r="U1986" i="21"/>
  <c r="H1661" i="21"/>
  <c r="U1584" i="21"/>
  <c r="U2053" i="21"/>
  <c r="V158" i="21"/>
  <c r="U398" i="21"/>
  <c r="V1782" i="21"/>
  <c r="T1399" i="21"/>
  <c r="X1868" i="21"/>
  <c r="U251" i="21"/>
  <c r="J2015" i="21"/>
  <c r="J1768" i="21"/>
  <c r="G1055" i="21"/>
  <c r="T1391" i="21"/>
  <c r="X2003" i="21"/>
  <c r="X1922" i="21"/>
  <c r="U1994" i="21"/>
  <c r="J1659" i="21"/>
  <c r="X1780" i="21"/>
  <c r="T2099" i="21"/>
  <c r="V1574" i="21"/>
  <c r="U1629" i="21"/>
  <c r="T1359" i="21"/>
  <c r="I1066" i="21"/>
  <c r="H274" i="21"/>
  <c r="U1741" i="21"/>
  <c r="G1488" i="21"/>
  <c r="V2086" i="21"/>
  <c r="I1924" i="21"/>
  <c r="G879" i="21"/>
  <c r="O1734" i="21"/>
  <c r="G2057" i="21"/>
  <c r="H2142" i="21"/>
  <c r="T1973" i="21"/>
  <c r="H225" i="21"/>
  <c r="I1141" i="21"/>
  <c r="J2116" i="21"/>
  <c r="I1214" i="21"/>
  <c r="O1626" i="21"/>
  <c r="H334" i="21"/>
  <c r="X869" i="21"/>
  <c r="T1754" i="21"/>
  <c r="G1911" i="21"/>
  <c r="T1556" i="21"/>
  <c r="H555" i="21"/>
  <c r="X2013" i="21"/>
  <c r="G1796" i="21"/>
  <c r="I277" i="21"/>
  <c r="H1054" i="21"/>
  <c r="I1083" i="21"/>
  <c r="J2017" i="21"/>
  <c r="H1411" i="21"/>
  <c r="U394" i="21"/>
  <c r="J403" i="21"/>
  <c r="H1710" i="21"/>
  <c r="O1866" i="21"/>
  <c r="V1157" i="21"/>
  <c r="X572" i="21"/>
  <c r="H2141" i="21"/>
  <c r="G1308" i="21"/>
  <c r="J2036" i="21"/>
  <c r="V122" i="21"/>
  <c r="G1822" i="21"/>
  <c r="O1390" i="21"/>
  <c r="J1097" i="21"/>
  <c r="O135" i="21"/>
  <c r="U1126" i="21"/>
  <c r="G484" i="21"/>
  <c r="V1750" i="21"/>
  <c r="O1726" i="21"/>
  <c r="O161" i="21"/>
  <c r="V1990" i="21"/>
  <c r="T253" i="21"/>
  <c r="I850" i="21"/>
  <c r="T248" i="21"/>
  <c r="J1362" i="21"/>
  <c r="U2094" i="21"/>
  <c r="U554" i="21"/>
  <c r="H1561" i="21"/>
  <c r="O1752" i="21"/>
  <c r="U1862" i="21"/>
  <c r="X366" i="21"/>
  <c r="V135" i="21"/>
  <c r="V224" i="21"/>
  <c r="G1564" i="21"/>
  <c r="I1084" i="21"/>
  <c r="U836" i="21"/>
  <c r="G1643" i="21"/>
  <c r="I1575" i="21"/>
  <c r="O1137" i="21"/>
  <c r="J932" i="21"/>
  <c r="G1833" i="21"/>
  <c r="O1515" i="21"/>
  <c r="H1350" i="21"/>
  <c r="I1499" i="21"/>
  <c r="X1385" i="21"/>
  <c r="U961" i="21"/>
  <c r="J162" i="21"/>
  <c r="X352" i="21"/>
  <c r="V2017" i="21"/>
  <c r="X141" i="21"/>
  <c r="H1316" i="21"/>
  <c r="V580" i="21"/>
  <c r="G1735" i="21"/>
  <c r="T1839" i="21"/>
  <c r="I1800" i="21"/>
  <c r="X1609" i="21"/>
  <c r="O717" i="21"/>
  <c r="O1970" i="21"/>
  <c r="J718" i="21"/>
  <c r="J409" i="21"/>
  <c r="H98" i="21"/>
  <c r="X1188" i="21"/>
  <c r="V838" i="21"/>
  <c r="V1382" i="21"/>
  <c r="X2005" i="21"/>
  <c r="X1667" i="21"/>
  <c r="H1540" i="21"/>
  <c r="T1946" i="21"/>
  <c r="U1043" i="21"/>
  <c r="G1254" i="21"/>
  <c r="T166" i="21"/>
  <c r="X1522" i="21"/>
  <c r="J701" i="21"/>
  <c r="V92" i="21"/>
  <c r="U1389" i="21"/>
  <c r="U333" i="21"/>
  <c r="J872" i="21"/>
  <c r="U1949" i="21"/>
  <c r="T1561" i="21"/>
  <c r="U360" i="21"/>
  <c r="V2090" i="21"/>
  <c r="O167" i="21"/>
  <c r="H340" i="21"/>
  <c r="V1086" i="21"/>
  <c r="V1581" i="21"/>
  <c r="U140" i="21"/>
  <c r="O677" i="21"/>
  <c r="U1970" i="21"/>
  <c r="H376" i="21"/>
  <c r="J319" i="21"/>
  <c r="U748" i="21"/>
  <c r="O1712" i="21"/>
  <c r="O1964" i="21"/>
  <c r="U393" i="21"/>
  <c r="U319" i="21"/>
  <c r="T598" i="21"/>
  <c r="T467" i="21"/>
  <c r="O1237" i="21"/>
  <c r="H1391" i="21"/>
  <c r="T1996" i="21"/>
  <c r="U1696" i="21"/>
  <c r="T2077" i="21"/>
  <c r="X1302" i="21"/>
  <c r="J209" i="21"/>
  <c r="X1827" i="21"/>
  <c r="T742" i="21"/>
  <c r="O554" i="21"/>
  <c r="I1088" i="21"/>
  <c r="H1211" i="21"/>
  <c r="V637" i="21"/>
  <c r="I1540" i="21"/>
  <c r="X675" i="21"/>
  <c r="I1582" i="21"/>
  <c r="T1772" i="21"/>
  <c r="U1854" i="21"/>
  <c r="I930" i="21"/>
  <c r="G822" i="21"/>
  <c r="J1660" i="21"/>
  <c r="V1172" i="21"/>
  <c r="H232" i="21"/>
  <c r="V1084" i="21"/>
  <c r="I93" i="21"/>
  <c r="T1735" i="21"/>
  <c r="G1556" i="21"/>
  <c r="U1109" i="21"/>
  <c r="X1699" i="21"/>
  <c r="O182" i="21"/>
  <c r="X1308" i="21"/>
  <c r="V1390" i="21"/>
  <c r="J424" i="21"/>
  <c r="O352" i="21"/>
  <c r="U409" i="21"/>
  <c r="T1863" i="21"/>
  <c r="J222" i="21"/>
  <c r="J62" i="21"/>
  <c r="I1406" i="21"/>
  <c r="V668" i="21"/>
  <c r="J140" i="21"/>
  <c r="U2050" i="21"/>
  <c r="G1828" i="21"/>
  <c r="V1393" i="21"/>
  <c r="X554" i="21"/>
  <c r="X422" i="21"/>
  <c r="G737" i="21"/>
  <c r="X1811" i="21"/>
  <c r="T1707" i="21"/>
  <c r="X1778" i="21"/>
  <c r="I1405" i="21"/>
  <c r="J1866" i="21"/>
  <c r="T1411" i="21"/>
  <c r="J1683" i="21"/>
  <c r="G417" i="21"/>
  <c r="X161" i="21"/>
  <c r="H985" i="21"/>
  <c r="O1283" i="21"/>
  <c r="X551" i="21"/>
  <c r="T1699" i="21"/>
  <c r="G413" i="21"/>
  <c r="G1344" i="21"/>
  <c r="U1382" i="21"/>
  <c r="J1306" i="21"/>
  <c r="U551" i="21"/>
  <c r="T1930" i="21"/>
  <c r="H491" i="21"/>
  <c r="J1965" i="21"/>
  <c r="I1815" i="21"/>
  <c r="X1218" i="21"/>
  <c r="V1928" i="21"/>
  <c r="I1902" i="21"/>
  <c r="G1733" i="21"/>
  <c r="X1047" i="21"/>
  <c r="V1515" i="21"/>
  <c r="U61" i="21"/>
  <c r="T672" i="21"/>
  <c r="H2125" i="21"/>
  <c r="H543" i="21"/>
  <c r="U187" i="21"/>
  <c r="J54" i="21"/>
  <c r="H1537" i="21"/>
  <c r="H326" i="21"/>
  <c r="V1954" i="21"/>
  <c r="H112" i="21"/>
  <c r="U2116" i="21"/>
  <c r="V797" i="21"/>
  <c r="O1867" i="21"/>
  <c r="H1007" i="21"/>
  <c r="X272" i="21"/>
  <c r="I249" i="21"/>
  <c r="J2010" i="21"/>
  <c r="U1255" i="21"/>
  <c r="G580" i="21"/>
  <c r="I1133" i="21"/>
  <c r="H1501" i="21"/>
  <c r="T154" i="21"/>
  <c r="G492" i="21"/>
  <c r="J490" i="21"/>
  <c r="X847" i="21"/>
  <c r="V467" i="21"/>
  <c r="H1903" i="21"/>
  <c r="G865" i="21"/>
  <c r="T1260" i="21"/>
  <c r="H1280" i="21"/>
  <c r="G464" i="21"/>
  <c r="J598" i="21"/>
  <c r="J866" i="21"/>
  <c r="J2115" i="21"/>
  <c r="U1467" i="21"/>
  <c r="U1561" i="21"/>
  <c r="V2130" i="21"/>
  <c r="O1609" i="21"/>
  <c r="X1832" i="21"/>
  <c r="X939" i="21"/>
  <c r="H1388" i="21"/>
  <c r="U769" i="21"/>
  <c r="I738" i="21"/>
  <c r="H1756" i="21"/>
  <c r="G1022" i="21"/>
  <c r="I1759" i="21"/>
  <c r="O1302" i="21"/>
  <c r="U383" i="21"/>
  <c r="V1950" i="21"/>
  <c r="J1371" i="21"/>
  <c r="X242" i="21"/>
  <c r="T1798" i="21"/>
  <c r="T1915" i="21"/>
  <c r="G124" i="21"/>
  <c r="X1709" i="21"/>
  <c r="V565" i="21"/>
  <c r="J618" i="21"/>
  <c r="O627" i="21"/>
  <c r="U1096" i="21"/>
  <c r="H529" i="21"/>
  <c r="I890" i="21"/>
  <c r="G1140" i="21"/>
  <c r="G254" i="21"/>
  <c r="O274" i="21"/>
  <c r="H770" i="21"/>
  <c r="J823" i="21"/>
  <c r="I1946" i="21"/>
  <c r="V813" i="21"/>
  <c r="V1566" i="21"/>
  <c r="G1789" i="21"/>
  <c r="O920" i="21"/>
  <c r="H1458" i="21"/>
  <c r="J703" i="21"/>
  <c r="I1999" i="21"/>
  <c r="X620" i="21"/>
  <c r="I1671" i="21"/>
  <c r="X2054" i="21"/>
  <c r="T639" i="21"/>
  <c r="T1739" i="21"/>
  <c r="I741" i="21"/>
  <c r="J1194" i="21"/>
  <c r="T1266" i="21"/>
  <c r="V500" i="21"/>
  <c r="G1770" i="21"/>
  <c r="H1983" i="21"/>
  <c r="H1600" i="21"/>
  <c r="T1969" i="21"/>
  <c r="G1988" i="21"/>
  <c r="T834" i="21"/>
  <c r="O1541" i="21"/>
  <c r="I742" i="21"/>
  <c r="H824" i="21"/>
  <c r="H1816" i="21"/>
  <c r="G1949" i="21"/>
  <c r="J846" i="21"/>
  <c r="X812" i="21"/>
  <c r="T1510" i="21"/>
  <c r="V760" i="21"/>
  <c r="X1693" i="21"/>
  <c r="O836" i="21"/>
  <c r="H1780" i="21"/>
  <c r="G766" i="21"/>
  <c r="X2096" i="21"/>
  <c r="X1768" i="21"/>
  <c r="T327" i="21"/>
  <c r="U197" i="21"/>
  <c r="X2036" i="21"/>
  <c r="X2121" i="21"/>
  <c r="J1405" i="21"/>
  <c r="J1209" i="21"/>
  <c r="J916" i="21"/>
  <c r="U717" i="21"/>
  <c r="T143" i="21"/>
  <c r="T1090" i="21"/>
  <c r="J1786" i="21"/>
  <c r="T812" i="21"/>
  <c r="X1557" i="21"/>
  <c r="T463" i="21"/>
  <c r="U294" i="21"/>
  <c r="X882" i="21"/>
  <c r="J500" i="21"/>
  <c r="V996" i="21"/>
  <c r="H2012" i="21"/>
  <c r="V1768" i="21"/>
  <c r="V1476" i="21"/>
  <c r="V576" i="21"/>
  <c r="I1485" i="21"/>
  <c r="T141" i="21"/>
  <c r="U783" i="21"/>
  <c r="O1455" i="21"/>
  <c r="T1907" i="21"/>
  <c r="X353" i="21"/>
  <c r="O1046" i="21"/>
  <c r="X957" i="21"/>
  <c r="I623" i="21"/>
  <c r="U575" i="21"/>
  <c r="J328" i="21"/>
  <c r="J1911" i="21"/>
  <c r="V616" i="21"/>
  <c r="V1645" i="21"/>
  <c r="X1041" i="21"/>
  <c r="V596" i="21"/>
  <c r="J928" i="21"/>
  <c r="U425" i="21"/>
  <c r="X58" i="21"/>
  <c r="O629" i="21"/>
  <c r="U465" i="21"/>
  <c r="U1926" i="21"/>
  <c r="O1209" i="21"/>
  <c r="J1943" i="21"/>
  <c r="V1759" i="21"/>
  <c r="I524" i="21"/>
  <c r="H97" i="21"/>
  <c r="U1152" i="21"/>
  <c r="V1495" i="21"/>
  <c r="X623" i="21"/>
  <c r="U1985" i="21"/>
  <c r="U54" i="21"/>
  <c r="I1961" i="21"/>
  <c r="X985" i="21"/>
  <c r="G1018" i="21"/>
  <c r="V1838" i="21"/>
  <c r="T1309" i="21"/>
  <c r="T422" i="21"/>
  <c r="V541" i="21"/>
  <c r="I1305" i="21"/>
  <c r="O1392" i="21"/>
  <c r="O1167" i="21"/>
  <c r="I1554" i="21"/>
  <c r="U2096" i="21"/>
  <c r="V699" i="21"/>
  <c r="X1801" i="21"/>
  <c r="H912" i="21"/>
  <c r="J1628" i="21"/>
  <c r="U996" i="21"/>
  <c r="V1452" i="21"/>
  <c r="T659" i="21"/>
  <c r="I1210" i="21"/>
  <c r="I852" i="21"/>
  <c r="O1113" i="21"/>
  <c r="X1781" i="21"/>
  <c r="J2089" i="21"/>
  <c r="O102" i="21"/>
  <c r="O1350" i="21"/>
  <c r="O1071" i="21"/>
  <c r="V2143" i="21"/>
  <c r="V1817" i="21"/>
  <c r="O484" i="21"/>
  <c r="O1408" i="21"/>
  <c r="H52" i="21"/>
  <c r="H935" i="21"/>
  <c r="V2129" i="21"/>
  <c r="I2075" i="21"/>
  <c r="J1857" i="21"/>
  <c r="I1170" i="21"/>
  <c r="U1179" i="21"/>
  <c r="U181" i="21"/>
  <c r="G1699" i="21"/>
  <c r="U830" i="21"/>
  <c r="G1599" i="21"/>
  <c r="X683" i="21"/>
  <c r="X1393" i="21"/>
  <c r="J107" i="21"/>
  <c r="U2139" i="21"/>
  <c r="V1240" i="21"/>
  <c r="V1345" i="21"/>
  <c r="V179" i="21"/>
  <c r="J808" i="21"/>
  <c r="H484" i="21"/>
  <c r="J908" i="21"/>
  <c r="V1653" i="21"/>
  <c r="O1941" i="21"/>
  <c r="J480" i="21"/>
  <c r="H1671" i="21"/>
  <c r="J1229" i="21"/>
  <c r="V1028" i="21"/>
  <c r="T2003" i="21"/>
  <c r="U705" i="21"/>
  <c r="X1401" i="21"/>
  <c r="X483" i="21"/>
  <c r="I1301" i="21"/>
  <c r="O1600" i="21"/>
  <c r="J1841" i="21"/>
  <c r="G1252" i="21"/>
  <c r="J78" i="21"/>
  <c r="T867" i="21"/>
  <c r="T1356" i="21"/>
  <c r="U2046" i="21"/>
  <c r="J552" i="21"/>
  <c r="J1917" i="21"/>
  <c r="O543" i="21"/>
  <c r="G1800" i="21"/>
  <c r="J1107" i="21"/>
  <c r="H1944" i="21"/>
  <c r="J1392" i="21"/>
  <c r="X1491" i="21"/>
  <c r="I97" i="21"/>
  <c r="I1620" i="21"/>
  <c r="U2007" i="21"/>
  <c r="I142" i="21"/>
  <c r="O1945" i="21"/>
  <c r="V1263" i="21"/>
  <c r="I77" i="21"/>
  <c r="H1405" i="21"/>
  <c r="X1195" i="21"/>
  <c r="X1753" i="21"/>
  <c r="X1544" i="21"/>
  <c r="V1411" i="21"/>
  <c r="X1340" i="21"/>
  <c r="U908" i="21"/>
  <c r="J1082" i="21"/>
  <c r="I2074" i="21"/>
  <c r="T932" i="21"/>
  <c r="G420" i="21"/>
  <c r="X1262" i="21"/>
  <c r="O1647" i="21"/>
  <c r="O1711" i="21"/>
  <c r="T810" i="21"/>
  <c r="O2056" i="21"/>
  <c r="J522" i="21"/>
  <c r="O1871" i="21"/>
  <c r="J1500" i="21"/>
  <c r="O311" i="21"/>
  <c r="T1351" i="21"/>
  <c r="X464" i="21"/>
  <c r="O1339" i="21"/>
  <c r="X679" i="21"/>
  <c r="X1586" i="21"/>
  <c r="I193" i="21"/>
  <c r="U866" i="21"/>
  <c r="I273" i="21"/>
  <c r="T551" i="21"/>
  <c r="V1730" i="21"/>
  <c r="H492" i="21"/>
  <c r="U195" i="21"/>
  <c r="X400" i="21"/>
  <c r="I1756" i="21"/>
  <c r="U609" i="21"/>
  <c r="O1456" i="21"/>
  <c r="X1812" i="21"/>
  <c r="I629" i="21"/>
  <c r="V1021" i="21"/>
  <c r="I1413" i="21"/>
  <c r="J242" i="21"/>
  <c r="O1429" i="21"/>
  <c r="T264" i="21"/>
  <c r="J183" i="21"/>
  <c r="J297" i="21"/>
  <c r="G2074" i="21"/>
  <c r="T1514" i="21"/>
  <c r="I284" i="21"/>
  <c r="T1296" i="21"/>
  <c r="V1756" i="21"/>
  <c r="T1736" i="21"/>
  <c r="X1219" i="21"/>
  <c r="O2119" i="21"/>
  <c r="H2085" i="21"/>
  <c r="J1528" i="21"/>
  <c r="I3" i="21"/>
  <c r="V1434" i="21"/>
  <c r="X1926" i="21"/>
  <c r="J2093" i="21"/>
  <c r="V995" i="21"/>
  <c r="O1436" i="21"/>
  <c r="J1618" i="21"/>
  <c r="X1437" i="21"/>
  <c r="I1585" i="21"/>
  <c r="T1128" i="21"/>
  <c r="U1530" i="21"/>
  <c r="V551" i="21"/>
  <c r="X1323" i="21"/>
  <c r="I1696" i="21"/>
  <c r="G1907" i="21"/>
  <c r="T586" i="21"/>
  <c r="O1027" i="21"/>
  <c r="T960" i="21"/>
  <c r="X611" i="21"/>
  <c r="T1686" i="21"/>
  <c r="H1262" i="21"/>
  <c r="H252" i="21"/>
  <c r="O328" i="21"/>
  <c r="V832" i="21"/>
  <c r="X1044" i="21"/>
  <c r="V2125" i="21"/>
  <c r="J1386" i="21"/>
  <c r="U1325" i="21"/>
  <c r="G251" i="21"/>
  <c r="U1905" i="21"/>
  <c r="X1996" i="21"/>
  <c r="G2079" i="21"/>
  <c r="H1965" i="21"/>
  <c r="O973" i="21"/>
  <c r="O1479" i="21"/>
  <c r="T806" i="21"/>
  <c r="O1543" i="21"/>
  <c r="T959" i="21"/>
  <c r="G1866" i="21"/>
  <c r="X1129" i="21"/>
  <c r="G1989" i="21"/>
  <c r="J377" i="21"/>
  <c r="O1702" i="21"/>
  <c r="J1282" i="21"/>
  <c r="U1881" i="21"/>
  <c r="U1728" i="21"/>
  <c r="U2141" i="21"/>
  <c r="O1173" i="21"/>
  <c r="H922" i="21"/>
  <c r="J883" i="21"/>
  <c r="O741" i="21"/>
  <c r="O440" i="21"/>
  <c r="J531" i="21"/>
  <c r="G1607" i="21"/>
  <c r="O982" i="21"/>
  <c r="V296" i="21"/>
  <c r="V1220" i="21"/>
  <c r="X1005" i="21"/>
  <c r="H1950" i="21"/>
  <c r="O1798" i="21"/>
  <c r="G1749" i="21"/>
  <c r="T1049" i="21"/>
  <c r="O1778" i="21"/>
  <c r="X339" i="21"/>
  <c r="V1917" i="21"/>
  <c r="J528" i="21"/>
  <c r="V369" i="21"/>
  <c r="V736" i="21"/>
  <c r="X297" i="21"/>
  <c r="H580" i="21"/>
  <c r="O485" i="21"/>
  <c r="G1753" i="21"/>
  <c r="I2083" i="21"/>
  <c r="G1014" i="21"/>
  <c r="X933" i="21"/>
  <c r="H378" i="21"/>
  <c r="O1898" i="21"/>
  <c r="H1786" i="21"/>
  <c r="I1221" i="21"/>
  <c r="X1518" i="21"/>
  <c r="T1262" i="21"/>
  <c r="O1911" i="21"/>
  <c r="G1346" i="21"/>
  <c r="U727" i="21"/>
  <c r="T2120" i="21"/>
  <c r="G1496" i="21"/>
  <c r="O1952" i="21"/>
  <c r="U95" i="21"/>
  <c r="G312" i="21"/>
  <c r="I1311" i="21"/>
  <c r="H1349" i="21"/>
  <c r="J1096" i="21"/>
  <c r="X839" i="21"/>
  <c r="H505" i="21"/>
  <c r="J1175" i="21"/>
  <c r="H743" i="21"/>
  <c r="J959" i="21"/>
  <c r="U249" i="21"/>
  <c r="H1111" i="21"/>
  <c r="J650" i="21"/>
  <c r="T355" i="21"/>
  <c r="G569" i="21"/>
  <c r="H747" i="21"/>
  <c r="V1714" i="21"/>
  <c r="X1223" i="21"/>
  <c r="I1284" i="21"/>
  <c r="T315" i="21"/>
  <c r="H1641" i="21"/>
  <c r="I1746" i="21"/>
  <c r="X1924" i="21"/>
  <c r="I331" i="21"/>
  <c r="I1729" i="21"/>
  <c r="T102" i="21"/>
  <c r="G957" i="21"/>
  <c r="X804" i="21"/>
  <c r="O1298" i="21"/>
  <c r="O323" i="21"/>
  <c r="T1643" i="21"/>
  <c r="O1628" i="21"/>
  <c r="G444" i="21"/>
  <c r="J491" i="21"/>
  <c r="H1727" i="21"/>
  <c r="I1195" i="21"/>
  <c r="I2004" i="21"/>
  <c r="G854" i="21"/>
  <c r="O1865" i="21"/>
  <c r="I2033" i="21"/>
  <c r="I1156" i="21"/>
  <c r="U526" i="21"/>
  <c r="X681" i="21"/>
  <c r="O163" i="21"/>
  <c r="O695" i="21"/>
  <c r="I403" i="21"/>
  <c r="J371" i="21"/>
  <c r="H1817" i="21"/>
  <c r="O2085" i="21"/>
  <c r="V2005" i="21"/>
  <c r="G1434" i="21"/>
  <c r="O417" i="21"/>
  <c r="T241" i="21"/>
  <c r="G438" i="21"/>
  <c r="U741" i="21"/>
  <c r="O1819" i="21"/>
  <c r="V1104" i="21"/>
  <c r="G322" i="21"/>
  <c r="O1918" i="21"/>
  <c r="J1601" i="21"/>
  <c r="H409" i="21"/>
  <c r="H745" i="21"/>
  <c r="V1784" i="21"/>
  <c r="X711" i="21"/>
  <c r="O832" i="21"/>
  <c r="O1944" i="21"/>
  <c r="I679" i="21"/>
  <c r="U2038" i="21"/>
  <c r="I1147" i="21"/>
  <c r="U1512" i="21"/>
  <c r="G1553" i="21"/>
  <c r="O1613" i="21"/>
  <c r="I1685" i="21"/>
  <c r="O1639" i="21"/>
  <c r="X2093" i="21"/>
  <c r="X866" i="21"/>
  <c r="T376" i="21"/>
  <c r="J350" i="21"/>
  <c r="U1714" i="21"/>
  <c r="I1753" i="21"/>
  <c r="U525" i="21"/>
  <c r="H1738" i="21"/>
  <c r="H1081" i="21"/>
  <c r="T2000" i="21"/>
  <c r="U1399" i="21"/>
  <c r="I1713" i="21"/>
  <c r="X1510" i="21"/>
  <c r="H1180" i="21"/>
  <c r="I1367" i="21"/>
  <c r="X698" i="21"/>
  <c r="O706" i="21"/>
  <c r="T2072" i="21"/>
  <c r="T1071" i="21"/>
  <c r="J1369" i="21"/>
  <c r="U449" i="21"/>
  <c r="T1782" i="21"/>
  <c r="G56" i="21"/>
  <c r="J2007" i="21"/>
  <c r="J188" i="21"/>
  <c r="J1839" i="21"/>
  <c r="T1835" i="21"/>
  <c r="T1329" i="21"/>
  <c r="I1563" i="21"/>
  <c r="T769" i="21"/>
  <c r="J1004" i="21"/>
  <c r="J1010" i="21"/>
  <c r="T595" i="21"/>
  <c r="T199" i="21"/>
  <c r="X1566" i="21"/>
  <c r="J1240" i="21"/>
  <c r="O1669" i="21"/>
  <c r="T435" i="21"/>
  <c r="T2008" i="21"/>
  <c r="U1673" i="21"/>
  <c r="V1926" i="21"/>
  <c r="J1991" i="21"/>
  <c r="V154" i="21"/>
  <c r="H1645" i="21"/>
  <c r="I1402" i="21"/>
  <c r="I2079" i="21"/>
  <c r="V1343" i="21"/>
  <c r="G227" i="21"/>
  <c r="G1309" i="21"/>
  <c r="I1494" i="21"/>
  <c r="U1367" i="21"/>
  <c r="J361" i="21"/>
  <c r="G1260" i="21"/>
  <c r="T1967" i="21"/>
  <c r="H890" i="21"/>
  <c r="H760" i="21"/>
  <c r="U607" i="21"/>
  <c r="V1048" i="21"/>
  <c r="U935" i="21"/>
  <c r="X1426" i="21"/>
  <c r="U1742" i="21"/>
  <c r="G853" i="21"/>
  <c r="X607" i="21"/>
  <c r="V1497" i="21"/>
  <c r="V1914" i="21"/>
  <c r="J1905" i="21"/>
  <c r="O661" i="21"/>
  <c r="V697" i="21"/>
  <c r="O1467" i="21"/>
  <c r="X1383" i="21"/>
  <c r="I400" i="21"/>
  <c r="G1351" i="21"/>
  <c r="H1470" i="21"/>
  <c r="I1941" i="21"/>
  <c r="T678" i="21"/>
  <c r="H1082" i="21"/>
  <c r="U1727" i="21"/>
  <c r="V119" i="21"/>
  <c r="T323" i="21"/>
  <c r="H13" i="21"/>
  <c r="V1997" i="21"/>
  <c r="I2046" i="21"/>
  <c r="X889" i="21"/>
  <c r="V423" i="21"/>
  <c r="O1607" i="21"/>
  <c r="J1390" i="21"/>
  <c r="U1383" i="21"/>
  <c r="V2058" i="21"/>
  <c r="I2093" i="21"/>
  <c r="X967" i="21"/>
  <c r="G2139" i="21"/>
  <c r="U1586" i="21"/>
  <c r="T995" i="21"/>
  <c r="I155" i="21"/>
  <c r="U570" i="21"/>
  <c r="V446" i="21"/>
  <c r="T2116" i="21"/>
  <c r="T1453" i="21"/>
  <c r="U410" i="21"/>
  <c r="V1578" i="21"/>
  <c r="U2028" i="21"/>
  <c r="I326" i="21"/>
  <c r="T725" i="21"/>
  <c r="J844" i="21"/>
  <c r="G967" i="21"/>
  <c r="G640" i="21"/>
  <c r="H1711" i="21"/>
  <c r="O568" i="21"/>
  <c r="X855" i="21"/>
  <c r="V973" i="21"/>
  <c r="J2027" i="21"/>
  <c r="J119" i="21"/>
  <c r="O831" i="21"/>
  <c r="I1990" i="21"/>
  <c r="H2013" i="21"/>
  <c r="T123" i="21"/>
  <c r="I1370" i="21"/>
  <c r="H421" i="21"/>
  <c r="V607" i="21"/>
  <c r="J1489" i="21"/>
  <c r="H838" i="21"/>
  <c r="X1604" i="21"/>
  <c r="U1329" i="21"/>
  <c r="G1685" i="21"/>
  <c r="T1437" i="21"/>
  <c r="X1831" i="21"/>
  <c r="O522" i="21"/>
  <c r="I1338" i="21"/>
  <c r="H32" i="21"/>
  <c r="I754" i="21"/>
  <c r="T1983" i="21"/>
  <c r="O623" i="21"/>
  <c r="O1454" i="21"/>
  <c r="V2071" i="21"/>
  <c r="I889" i="21"/>
  <c r="O374" i="21"/>
  <c r="T809" i="21"/>
  <c r="O2015" i="21"/>
  <c r="V185" i="21"/>
  <c r="U1603" i="21"/>
  <c r="H834" i="21"/>
  <c r="V1062" i="21"/>
  <c r="U1941" i="21"/>
  <c r="T852" i="21"/>
  <c r="T1037" i="21"/>
  <c r="T488" i="21"/>
  <c r="X1476" i="21"/>
  <c r="X1174" i="21"/>
  <c r="U1090" i="21"/>
  <c r="G1286" i="21"/>
  <c r="X780" i="21"/>
  <c r="J224" i="21"/>
  <c r="U790" i="21"/>
  <c r="G353" i="21"/>
  <c r="J251" i="21"/>
  <c r="U382" i="21"/>
  <c r="O1497" i="21"/>
  <c r="I293" i="21"/>
  <c r="J201" i="21"/>
  <c r="T524" i="21"/>
  <c r="G613" i="21"/>
  <c r="X1656" i="21"/>
  <c r="J1171" i="21"/>
  <c r="I156" i="21"/>
  <c r="J451" i="21"/>
  <c r="H1790" i="21"/>
  <c r="O1857" i="21"/>
  <c r="X1600" i="21"/>
  <c r="U1348" i="21"/>
  <c r="X1004" i="21"/>
  <c r="V177" i="21"/>
  <c r="O2017" i="21"/>
  <c r="X1139" i="21"/>
  <c r="I548" i="21"/>
  <c r="V1867" i="21"/>
  <c r="I1921" i="21"/>
  <c r="O1951" i="21"/>
  <c r="X2102" i="21"/>
  <c r="V1941" i="21"/>
  <c r="H1230" i="21"/>
  <c r="T996" i="21"/>
  <c r="T568" i="21"/>
  <c r="T1667" i="21"/>
  <c r="X973" i="21"/>
  <c r="I9" i="21"/>
  <c r="U631" i="21"/>
  <c r="T2030" i="21"/>
  <c r="O1131" i="21"/>
  <c r="H1434" i="21"/>
  <c r="J280" i="21"/>
  <c r="G1398" i="21"/>
  <c r="T1640" i="21"/>
  <c r="U1515" i="21"/>
  <c r="H652" i="21"/>
  <c r="G1657" i="21"/>
  <c r="X1297" i="21"/>
  <c r="G553" i="21"/>
  <c r="V1901" i="21"/>
  <c r="O1704" i="21"/>
  <c r="I19" i="21"/>
  <c r="X1587" i="21"/>
  <c r="I1436" i="21"/>
  <c r="I705" i="21"/>
  <c r="U788" i="21"/>
  <c r="I696" i="21"/>
  <c r="I1349" i="21"/>
  <c r="U1384" i="21"/>
  <c r="G1218" i="21"/>
  <c r="V2048" i="21"/>
  <c r="U1747" i="21"/>
  <c r="X667" i="21"/>
  <c r="V1215" i="21"/>
  <c r="U1918" i="21"/>
  <c r="J887" i="21"/>
  <c r="I1346" i="21"/>
  <c r="G972" i="21"/>
  <c r="I1988" i="21"/>
  <c r="G1349" i="21"/>
  <c r="T1468" i="21"/>
  <c r="I227" i="21"/>
  <c r="T1434" i="21"/>
  <c r="J1647" i="21"/>
  <c r="V1484" i="21"/>
  <c r="T421" i="21"/>
  <c r="G806" i="21"/>
  <c r="T2005" i="21"/>
  <c r="V323" i="21"/>
  <c r="O743" i="21"/>
  <c r="J1820" i="21"/>
  <c r="I2143" i="21"/>
  <c r="U2085" i="21"/>
  <c r="V183" i="21"/>
  <c r="V1182" i="21"/>
  <c r="J1816" i="21"/>
  <c r="V1565" i="21"/>
  <c r="U779" i="21"/>
  <c r="H2099" i="21"/>
  <c r="H928" i="21"/>
  <c r="G2035" i="21"/>
  <c r="T1623" i="21"/>
  <c r="X595" i="21"/>
  <c r="T531" i="21"/>
  <c r="O898" i="21"/>
  <c r="V671" i="21"/>
  <c r="V1006" i="21"/>
  <c r="I1711" i="21"/>
  <c r="J757" i="21"/>
  <c r="X1698" i="21"/>
  <c r="O478" i="21"/>
  <c r="J542" i="21"/>
  <c r="I1025" i="21"/>
  <c r="T1389" i="21"/>
  <c r="G491" i="21"/>
  <c r="I54" i="21"/>
  <c r="I2028" i="21"/>
  <c r="X2014" i="21"/>
  <c r="V186" i="21"/>
  <c r="H737" i="21"/>
  <c r="H1644" i="21"/>
  <c r="T711" i="21"/>
  <c r="G225" i="21"/>
  <c r="V184" i="21"/>
  <c r="X189" i="21"/>
  <c r="G1369" i="21"/>
  <c r="X656" i="21"/>
  <c r="I186" i="21"/>
  <c r="I1339" i="21"/>
  <c r="U2103" i="21"/>
  <c r="O2012" i="21"/>
  <c r="T727" i="21"/>
  <c r="T412" i="21"/>
  <c r="I545" i="21"/>
  <c r="U1243" i="21"/>
  <c r="X1427" i="21"/>
  <c r="I667" i="21"/>
  <c r="X2080" i="21"/>
  <c r="J199" i="21"/>
  <c r="X849" i="21"/>
  <c r="O1909" i="21"/>
  <c r="O1188" i="21"/>
  <c r="J1798" i="21"/>
  <c r="U1385" i="21"/>
  <c r="H1449" i="21"/>
  <c r="T1562" i="21"/>
  <c r="I922" i="21"/>
  <c r="T928" i="21"/>
  <c r="V1951" i="21"/>
  <c r="O494" i="21"/>
  <c r="O2096" i="21"/>
  <c r="V1842" i="21"/>
  <c r="T1960" i="21"/>
  <c r="V796" i="21"/>
  <c r="U535" i="21"/>
  <c r="V1023" i="21"/>
  <c r="X457" i="21"/>
  <c r="J455" i="21"/>
  <c r="J1843" i="21"/>
  <c r="H363" i="21"/>
  <c r="G1732" i="21"/>
  <c r="I1772" i="21"/>
  <c r="T1574" i="21"/>
  <c r="I466" i="21"/>
  <c r="I138" i="21"/>
  <c r="U1394" i="21"/>
  <c r="V930" i="21"/>
  <c r="H1996" i="21"/>
  <c r="U1381" i="21"/>
  <c r="J628" i="21"/>
  <c r="H2033" i="21"/>
  <c r="J2096" i="21"/>
  <c r="H230" i="21"/>
  <c r="J726" i="21"/>
  <c r="T61" i="21"/>
  <c r="H1343" i="21"/>
  <c r="U204" i="21"/>
  <c r="J566" i="21"/>
  <c r="T1596" i="21"/>
  <c r="I681" i="21"/>
  <c r="O1148" i="21"/>
  <c r="J813" i="21"/>
  <c r="I723" i="21"/>
  <c r="V397" i="21"/>
  <c r="H1647" i="21"/>
  <c r="H1053" i="21"/>
  <c r="U1565" i="21"/>
  <c r="V399" i="21"/>
  <c r="U1704" i="21"/>
  <c r="T1458" i="21"/>
  <c r="T30" i="21"/>
  <c r="H1474" i="21"/>
  <c r="O1688" i="21"/>
  <c r="J1609" i="21"/>
  <c r="O2102" i="21"/>
  <c r="T2128" i="21"/>
  <c r="O2125" i="21"/>
  <c r="O1603" i="21"/>
  <c r="T1442" i="21"/>
  <c r="I1731" i="21"/>
  <c r="G525" i="21"/>
  <c r="U1694" i="21"/>
  <c r="J1756" i="21"/>
  <c r="G784" i="21"/>
  <c r="I1695" i="21"/>
  <c r="I1566" i="21"/>
  <c r="H181" i="21"/>
  <c r="J1105" i="21"/>
  <c r="H1971" i="21"/>
  <c r="I655" i="21"/>
  <c r="T1169" i="21"/>
  <c r="X871" i="21"/>
  <c r="J683" i="21"/>
  <c r="H1008" i="21"/>
  <c r="U1919" i="21"/>
  <c r="U2144" i="21"/>
  <c r="T1173" i="21"/>
  <c r="H199" i="21"/>
  <c r="H1199" i="21"/>
  <c r="T1276" i="21"/>
  <c r="U803" i="21"/>
  <c r="U1360" i="21"/>
  <c r="I1087" i="21"/>
  <c r="G53" i="21"/>
  <c r="U1785" i="21"/>
  <c r="I1823" i="21"/>
  <c r="V1558" i="21"/>
  <c r="V1946" i="21"/>
  <c r="H1365" i="21"/>
  <c r="G1084" i="21"/>
  <c r="X485" i="21"/>
  <c r="V1816" i="21"/>
  <c r="O292" i="21"/>
  <c r="H1522" i="21"/>
  <c r="T1186" i="21"/>
  <c r="J2124" i="21"/>
  <c r="G1155" i="21"/>
  <c r="V1668" i="21"/>
  <c r="H1544" i="21"/>
  <c r="H2031" i="21"/>
  <c r="T1132" i="21"/>
  <c r="U667" i="21"/>
  <c r="J1200" i="21"/>
  <c r="I1516" i="21"/>
  <c r="X82" i="21"/>
  <c r="G913" i="21"/>
  <c r="G707" i="21"/>
  <c r="J1411" i="21"/>
  <c r="H1264" i="21"/>
  <c r="O972" i="21"/>
  <c r="T81" i="21"/>
  <c r="J1988" i="21"/>
  <c r="O1135" i="21"/>
  <c r="I662" i="21"/>
  <c r="G1862" i="21"/>
  <c r="T139" i="21"/>
  <c r="I1129" i="21"/>
  <c r="I1004" i="21"/>
  <c r="G742" i="21"/>
  <c r="H1184" i="21"/>
  <c r="T1818" i="21"/>
  <c r="U806" i="21"/>
  <c r="U1022" i="21"/>
  <c r="G1745" i="21"/>
  <c r="O56" i="21"/>
  <c r="H99" i="21"/>
  <c r="V721" i="21"/>
  <c r="H486" i="21"/>
  <c r="T1583" i="21"/>
  <c r="I530" i="21"/>
  <c r="J1685" i="21"/>
  <c r="U245" i="21"/>
  <c r="T1305" i="21"/>
  <c r="H1488" i="21"/>
  <c r="H1037" i="21"/>
  <c r="H1183" i="21"/>
  <c r="V678" i="21"/>
  <c r="U835" i="21"/>
  <c r="U3" i="21"/>
  <c r="O1885" i="21"/>
  <c r="T706" i="21"/>
  <c r="U1320" i="21"/>
  <c r="G897" i="21"/>
  <c r="U545" i="21"/>
  <c r="T693" i="21"/>
  <c r="O2013" i="21"/>
  <c r="H351" i="21"/>
  <c r="O546" i="21"/>
  <c r="O1313" i="21"/>
  <c r="O1215" i="21"/>
  <c r="X482" i="21"/>
  <c r="V704" i="21"/>
  <c r="T607" i="21"/>
  <c r="O2087" i="21"/>
  <c r="U188" i="21"/>
  <c r="O503" i="21"/>
  <c r="H621" i="21"/>
  <c r="G985" i="21"/>
  <c r="V2003" i="21"/>
  <c r="T231" i="21"/>
  <c r="H1227" i="21"/>
  <c r="X294" i="21"/>
  <c r="V240" i="21"/>
  <c r="J1365" i="21"/>
  <c r="V761" i="21"/>
  <c r="V1391" i="21"/>
  <c r="I770" i="21"/>
  <c r="V969" i="21"/>
  <c r="T1821" i="21"/>
  <c r="T1054" i="21"/>
  <c r="U1942" i="21"/>
  <c r="G629" i="21"/>
  <c r="J66" i="21"/>
  <c r="G509" i="21"/>
  <c r="T2055" i="21"/>
  <c r="U566" i="21"/>
  <c r="X1184" i="21"/>
  <c r="U1759" i="21"/>
  <c r="H925" i="21"/>
  <c r="H1100" i="21"/>
  <c r="T1039" i="21"/>
  <c r="V60" i="21"/>
  <c r="T965" i="21"/>
  <c r="U1347" i="21"/>
  <c r="O1556" i="21"/>
  <c r="X1345" i="21"/>
  <c r="V1598" i="21"/>
  <c r="O1044" i="21"/>
  <c r="V162" i="21"/>
  <c r="I480" i="21"/>
  <c r="U580" i="21"/>
  <c r="O2140" i="21"/>
  <c r="O785" i="21"/>
  <c r="O1773" i="21"/>
  <c r="H1928" i="21"/>
  <c r="I1432" i="21"/>
  <c r="J1613" i="21"/>
  <c r="X995" i="21"/>
  <c r="T795" i="21"/>
  <c r="I395" i="21"/>
  <c r="I1483" i="21"/>
  <c r="I356" i="21"/>
  <c r="O1954" i="21"/>
  <c r="J577" i="21"/>
  <c r="U1831" i="21"/>
  <c r="I1926" i="21"/>
  <c r="J152" i="21"/>
  <c r="U1781" i="21"/>
  <c r="G211" i="21"/>
  <c r="G2042" i="21"/>
  <c r="U1821" i="21"/>
  <c r="H1386" i="21"/>
  <c r="O402" i="21"/>
  <c r="X1372" i="21"/>
  <c r="O1617" i="21"/>
  <c r="T228" i="21"/>
  <c r="J1343" i="21"/>
  <c r="V1647" i="21"/>
  <c r="U1478" i="21"/>
  <c r="O5" i="21"/>
  <c r="J1571" i="21"/>
  <c r="U1286" i="21"/>
  <c r="T811" i="21"/>
  <c r="V1093" i="21"/>
  <c r="I1090" i="21"/>
  <c r="T183" i="21"/>
  <c r="J2044" i="21"/>
  <c r="V221" i="21"/>
  <c r="H1769" i="21"/>
  <c r="G1305" i="21"/>
  <c r="O1057" i="21"/>
  <c r="X548" i="21"/>
  <c r="I1812" i="21"/>
  <c r="H57" i="21"/>
  <c r="O953" i="21"/>
  <c r="G448" i="21"/>
  <c r="H1925" i="21"/>
  <c r="U956" i="21"/>
  <c r="X886" i="21"/>
  <c r="T1488" i="21"/>
  <c r="I1415" i="21"/>
  <c r="T1285" i="21"/>
  <c r="U850" i="21"/>
  <c r="O1213" i="21"/>
  <c r="J1104" i="21"/>
  <c r="O16" i="21"/>
  <c r="V1569" i="21"/>
  <c r="H853" i="21"/>
  <c r="V533" i="21"/>
  <c r="H2055" i="21"/>
  <c r="H1726" i="21"/>
  <c r="J1605" i="21"/>
  <c r="H267" i="21"/>
  <c r="J2030" i="21"/>
  <c r="G2097" i="21"/>
  <c r="H1468" i="21"/>
  <c r="V1902" i="21"/>
  <c r="U162" i="21"/>
  <c r="I323" i="21"/>
  <c r="G792" i="21"/>
  <c r="U1028" i="21"/>
  <c r="X1309" i="21"/>
  <c r="T1943" i="21"/>
  <c r="I1862" i="21"/>
  <c r="X616" i="21"/>
  <c r="X1470" i="21"/>
  <c r="H1883" i="21"/>
  <c r="O397" i="21"/>
  <c r="T2118" i="21"/>
  <c r="G1428" i="21"/>
  <c r="O2060" i="21"/>
  <c r="V1363" i="21"/>
  <c r="J444" i="21"/>
  <c r="T1777" i="21"/>
  <c r="J1947" i="21"/>
  <c r="T1319" i="21"/>
  <c r="X983" i="21"/>
  <c r="H496" i="21"/>
  <c r="G150" i="21"/>
  <c r="U1489" i="21"/>
  <c r="V228" i="21"/>
  <c r="G14" i="21"/>
  <c r="H1097" i="21"/>
  <c r="H92" i="21"/>
  <c r="U1726" i="21"/>
  <c r="J158" i="21"/>
  <c r="U1558" i="21"/>
  <c r="U1222" i="21"/>
  <c r="T1845" i="21"/>
  <c r="O408" i="21"/>
  <c r="I275" i="21"/>
  <c r="T1057" i="21"/>
  <c r="H1875" i="21"/>
  <c r="G1587" i="21"/>
  <c r="T1098" i="21"/>
  <c r="U1602" i="21"/>
  <c r="U962" i="21"/>
  <c r="T1704" i="21"/>
  <c r="X1489" i="21"/>
  <c r="T1949" i="21"/>
  <c r="J624" i="21"/>
  <c r="O791" i="21"/>
  <c r="O2146" i="21"/>
  <c r="G2133" i="21"/>
  <c r="G961" i="21"/>
  <c r="H1302" i="21"/>
  <c r="O123" i="21"/>
  <c r="V1812" i="21"/>
  <c r="H1385" i="21"/>
  <c r="G795" i="21"/>
  <c r="X1472" i="21"/>
  <c r="I1425" i="21"/>
  <c r="H1747" i="21"/>
  <c r="V1687" i="21"/>
  <c r="V1994" i="21"/>
  <c r="H973" i="21"/>
  <c r="J588" i="21"/>
  <c r="O1832" i="21"/>
  <c r="V1952" i="21"/>
  <c r="J1239" i="21"/>
  <c r="H1865" i="21"/>
  <c r="I1198" i="21"/>
  <c r="O1191" i="21"/>
  <c r="J935" i="21"/>
  <c r="T2042" i="21"/>
  <c r="U995" i="21"/>
  <c r="O2031" i="21"/>
  <c r="J593" i="21"/>
  <c r="G198" i="21"/>
  <c r="T1647" i="21"/>
  <c r="T16" i="21"/>
  <c r="U1828" i="21"/>
  <c r="X913" i="21"/>
  <c r="U1184" i="21"/>
  <c r="I1014" i="21"/>
  <c r="I370" i="21"/>
  <c r="J1148" i="21"/>
  <c r="T1569" i="21"/>
  <c r="U1884" i="21"/>
  <c r="T1150" i="21"/>
  <c r="J2118" i="21"/>
  <c r="X1229" i="21"/>
  <c r="U104" i="21"/>
  <c r="V793" i="21"/>
  <c r="X784" i="21"/>
  <c r="I1538" i="21"/>
  <c r="O1833" i="21"/>
  <c r="J698" i="21"/>
  <c r="I285" i="21"/>
  <c r="H328" i="21"/>
  <c r="T1401" i="21"/>
  <c r="J1835" i="21"/>
  <c r="I2057" i="21"/>
  <c r="G1538" i="21"/>
  <c r="O899" i="21"/>
  <c r="O1388" i="21"/>
  <c r="H480" i="21"/>
  <c r="T405" i="21"/>
  <c r="U1925" i="21"/>
  <c r="V94" i="21"/>
  <c r="V742" i="21"/>
  <c r="X1123" i="21"/>
  <c r="G1285" i="21"/>
  <c r="G135" i="21"/>
  <c r="O842" i="21"/>
  <c r="I1682" i="21"/>
  <c r="U1707" i="21"/>
  <c r="X399" i="21"/>
  <c r="V62" i="21"/>
  <c r="X1541" i="21"/>
  <c r="J1414" i="21"/>
  <c r="H379" i="21"/>
  <c r="X506" i="21"/>
  <c r="X10" i="21"/>
  <c r="V1097" i="21"/>
  <c r="U1845" i="21"/>
  <c r="G1317" i="21"/>
  <c r="I1752" i="21"/>
  <c r="U57" i="21"/>
  <c r="J479" i="21"/>
  <c r="V2043" i="21"/>
  <c r="X1001" i="21"/>
  <c r="G1352" i="21"/>
  <c r="O877" i="21"/>
  <c r="H1779" i="21"/>
  <c r="H2037" i="21"/>
  <c r="H426" i="21"/>
  <c r="H2082" i="21"/>
  <c r="U565" i="21"/>
  <c r="V693" i="21"/>
  <c r="I1799" i="21"/>
  <c r="G680" i="21"/>
  <c r="I1621" i="21"/>
  <c r="G609" i="21"/>
  <c r="G1775" i="21"/>
  <c r="O1260" i="21"/>
  <c r="T1784" i="21"/>
  <c r="H1345" i="21"/>
  <c r="U653" i="21"/>
  <c r="X1815" i="21"/>
  <c r="V1609" i="21"/>
  <c r="J1168" i="21"/>
  <c r="J463" i="21"/>
  <c r="T1659" i="21"/>
  <c r="J1989" i="21"/>
  <c r="H1699" i="21"/>
  <c r="J401" i="21"/>
  <c r="G850" i="21"/>
  <c r="T271" i="21"/>
  <c r="V908" i="21"/>
  <c r="X103" i="21"/>
  <c r="U1495" i="21"/>
  <c r="J1769" i="21"/>
  <c r="U1618" i="21"/>
  <c r="T525" i="21"/>
  <c r="O1775" i="21"/>
  <c r="G221" i="21"/>
  <c r="T296" i="21"/>
  <c r="O1949" i="21"/>
  <c r="O1070" i="21"/>
  <c r="X1688" i="21"/>
  <c r="U1112" i="21"/>
  <c r="J657" i="21"/>
  <c r="I1907" i="21"/>
  <c r="I1993" i="21"/>
  <c r="I1599" i="21"/>
  <c r="T2075" i="21"/>
  <c r="O2039" i="21"/>
  <c r="T1016" i="21"/>
  <c r="X152" i="21"/>
  <c r="J1188" i="21"/>
  <c r="J163" i="21"/>
  <c r="U586" i="21"/>
  <c r="U371" i="21"/>
  <c r="V142" i="21"/>
  <c r="J851" i="21"/>
  <c r="J1403" i="21"/>
  <c r="T1136" i="21"/>
  <c r="V486" i="21"/>
  <c r="G468" i="21"/>
  <c r="I204" i="21"/>
  <c r="T1543" i="21"/>
  <c r="H1144" i="21"/>
  <c r="U1710" i="21"/>
  <c r="V984" i="21"/>
  <c r="H651" i="21"/>
  <c r="I576" i="21"/>
  <c r="I2001" i="21"/>
  <c r="U1956" i="21"/>
  <c r="V466" i="21"/>
  <c r="I1272" i="21"/>
  <c r="V790" i="21"/>
  <c r="V1967" i="21"/>
  <c r="J1899" i="21"/>
  <c r="U680" i="21"/>
  <c r="O1064" i="21"/>
  <c r="G1583" i="21"/>
  <c r="U1148" i="21"/>
  <c r="J56" i="21"/>
  <c r="T1148" i="21"/>
  <c r="J849" i="21"/>
  <c r="J1745" i="21"/>
  <c r="T793" i="21"/>
  <c r="H1542" i="21"/>
  <c r="O338" i="21"/>
  <c r="I1868" i="21"/>
  <c r="I31" i="21"/>
  <c r="U20" i="21"/>
  <c r="U1281" i="21"/>
  <c r="J1759" i="21"/>
  <c r="V1925" i="21"/>
  <c r="X1747" i="21"/>
  <c r="H1045" i="21"/>
  <c r="T408" i="21"/>
  <c r="T1799" i="21"/>
  <c r="T840" i="21"/>
  <c r="V529" i="21"/>
  <c r="U1173" i="21"/>
  <c r="I1196" i="21"/>
  <c r="V822" i="21"/>
  <c r="X274" i="21"/>
  <c r="G925" i="21"/>
  <c r="U2090" i="21"/>
  <c r="X937" i="21"/>
  <c r="G144" i="21"/>
  <c r="O1219" i="21"/>
  <c r="O850" i="21"/>
  <c r="X484" i="21"/>
  <c r="G69" i="21"/>
  <c r="T312" i="21"/>
  <c r="O908" i="21"/>
  <c r="O611" i="21"/>
  <c r="V1604" i="21"/>
  <c r="H440" i="21"/>
  <c r="H1393" i="21"/>
  <c r="I1640" i="21"/>
  <c r="I1253" i="21"/>
  <c r="G1236" i="21"/>
  <c r="I1776" i="21"/>
  <c r="V371" i="21"/>
  <c r="U1863" i="21"/>
  <c r="T1817" i="21"/>
  <c r="G59" i="21"/>
  <c r="T624" i="21"/>
  <c r="J825" i="21"/>
  <c r="U1798" i="21"/>
  <c r="O2117" i="21"/>
  <c r="V1900" i="21"/>
  <c r="T1410" i="21"/>
  <c r="J1616" i="21"/>
  <c r="X1553" i="21"/>
  <c r="U1451" i="21"/>
  <c r="V1355" i="21"/>
  <c r="I2118" i="21"/>
  <c r="T1412" i="21"/>
  <c r="V1903" i="21"/>
  <c r="H1601" i="21"/>
  <c r="I1177" i="21"/>
  <c r="I1991" i="21"/>
  <c r="U330" i="21"/>
  <c r="T1785" i="21"/>
  <c r="G2053" i="21"/>
  <c r="X1319" i="21"/>
  <c r="J668" i="21"/>
  <c r="T962" i="21"/>
  <c r="J1024" i="21"/>
  <c r="U379" i="21"/>
  <c r="O30" i="21"/>
  <c r="G350" i="21"/>
  <c r="O767" i="21"/>
  <c r="I612" i="21"/>
  <c r="T872" i="21"/>
  <c r="U9" i="21"/>
  <c r="U855" i="21"/>
  <c r="X1479" i="21"/>
  <c r="X292" i="21"/>
  <c r="H933" i="21"/>
  <c r="J1415" i="21"/>
  <c r="X1298" i="21"/>
  <c r="T2014" i="21"/>
  <c r="U108" i="21"/>
  <c r="G1046" i="21"/>
  <c r="V283" i="21"/>
  <c r="I932" i="21"/>
  <c r="T784" i="21"/>
  <c r="J664" i="21"/>
  <c r="H758" i="21"/>
  <c r="U594" i="21"/>
  <c r="J1023" i="21"/>
  <c r="T135" i="21"/>
  <c r="J1098" i="21"/>
  <c r="J567" i="21"/>
  <c r="T1214" i="21"/>
  <c r="H374" i="21"/>
  <c r="T1413" i="21"/>
  <c r="H797" i="21"/>
  <c r="U1453" i="21"/>
  <c r="U426" i="21"/>
  <c r="J1559" i="21"/>
  <c r="H1554" i="21"/>
  <c r="X139" i="21"/>
  <c r="G747" i="21"/>
  <c r="T1362" i="21"/>
  <c r="U584" i="21"/>
  <c r="O960" i="21"/>
  <c r="V1098" i="21"/>
  <c r="O177" i="21"/>
  <c r="I632" i="21"/>
  <c r="O360" i="21"/>
  <c r="H2077" i="21"/>
  <c r="X162" i="21"/>
  <c r="T828" i="21"/>
  <c r="O718" i="21"/>
  <c r="H528" i="21"/>
  <c r="U1951" i="21"/>
  <c r="T1970" i="21"/>
  <c r="T1713" i="21"/>
  <c r="U1811" i="21"/>
  <c r="X1068" i="21"/>
  <c r="X1403" i="21"/>
  <c r="J1091" i="21"/>
  <c r="G1019" i="21"/>
  <c r="V1913" i="21"/>
  <c r="T1888" i="21"/>
  <c r="G1478" i="21"/>
  <c r="T1270" i="21"/>
  <c r="V436" i="21"/>
  <c r="G498" i="21"/>
  <c r="G2013" i="21"/>
  <c r="X1255" i="21"/>
  <c r="V1945" i="21"/>
  <c r="V1907" i="21"/>
  <c r="I1790" i="21"/>
  <c r="O1559" i="21"/>
  <c r="G1341" i="21"/>
  <c r="J1433" i="21"/>
  <c r="T1431" i="21"/>
  <c r="J982" i="21"/>
  <c r="O1176" i="21"/>
  <c r="J1156" i="21"/>
  <c r="G99" i="21"/>
  <c r="I698" i="21"/>
  <c r="I340" i="21"/>
  <c r="V1799" i="21"/>
  <c r="U1178" i="21"/>
  <c r="O202" i="21"/>
  <c r="G1561" i="21"/>
  <c r="J1147" i="21"/>
  <c r="G367" i="21"/>
  <c r="H2078" i="21"/>
  <c r="J1555" i="21"/>
  <c r="T1105" i="21"/>
  <c r="H813" i="21"/>
  <c r="U664" i="21"/>
  <c r="U165" i="21"/>
  <c r="U211" i="21"/>
  <c r="T1825" i="21"/>
  <c r="X197" i="21"/>
  <c r="G2137" i="21"/>
  <c r="T363" i="21"/>
  <c r="U1182" i="21"/>
  <c r="I1777" i="21"/>
  <c r="H1229" i="21"/>
  <c r="G1008" i="21"/>
  <c r="U12" i="21"/>
  <c r="V1184" i="21"/>
  <c r="V58" i="21"/>
  <c r="U1261" i="21"/>
  <c r="V631" i="21"/>
  <c r="V1745" i="21"/>
  <c r="V913" i="21"/>
  <c r="I2122" i="21"/>
  <c r="V1279" i="21"/>
  <c r="I658" i="21"/>
  <c r="V2116" i="21"/>
  <c r="H66" i="21"/>
  <c r="T1900" i="21"/>
  <c r="U339" i="21"/>
  <c r="T94" i="21"/>
  <c r="G1672" i="21"/>
  <c r="V494" i="21"/>
  <c r="G1908" i="21"/>
  <c r="X795" i="21"/>
  <c r="T1669" i="21"/>
  <c r="V1814" i="21"/>
  <c r="V978" i="21"/>
  <c r="I838" i="21"/>
  <c r="U1663" i="21"/>
  <c r="H1587" i="21"/>
  <c r="G938" i="21"/>
  <c r="U2101" i="21"/>
  <c r="T1427" i="21"/>
  <c r="G1827" i="21"/>
  <c r="O394" i="21"/>
  <c r="T1062" i="21"/>
  <c r="U610" i="21"/>
  <c r="T1985" i="21"/>
  <c r="H1113" i="21"/>
  <c r="G95" i="21"/>
  <c r="T1814" i="21"/>
  <c r="V1728" i="21"/>
  <c r="G761" i="21"/>
  <c r="G1573" i="21"/>
  <c r="X661" i="21"/>
  <c r="U591" i="21"/>
  <c r="H1813" i="21"/>
  <c r="I2072" i="21"/>
  <c r="J1539" i="21"/>
  <c r="O2016" i="21"/>
  <c r="O930" i="21"/>
  <c r="T851" i="21"/>
  <c r="G2116" i="21"/>
  <c r="G72" i="21"/>
  <c r="I826" i="21"/>
  <c r="X1970" i="21"/>
  <c r="J1944" i="21"/>
  <c r="I1645" i="21"/>
  <c r="H2038" i="21"/>
  <c r="O824" i="21"/>
  <c r="T2054" i="21"/>
  <c r="H1988" i="21"/>
  <c r="U399" i="21"/>
  <c r="I1710" i="21"/>
  <c r="T594" i="21"/>
  <c r="T293" i="21"/>
  <c r="J2140" i="21"/>
  <c r="H1295" i="21"/>
  <c r="T807" i="21"/>
  <c r="U916" i="21"/>
  <c r="V1254" i="21"/>
  <c r="H1941" i="21"/>
  <c r="I27" i="21"/>
  <c r="O1874" i="21"/>
  <c r="U666" i="21"/>
  <c r="X1669" i="21"/>
  <c r="V1002" i="21"/>
  <c r="T1470" i="21"/>
  <c r="H1304" i="21"/>
  <c r="H1614" i="21"/>
  <c r="O377" i="21"/>
  <c r="J1351" i="21"/>
  <c r="G1432" i="21"/>
  <c r="V1649" i="21"/>
  <c r="X1603" i="21"/>
  <c r="H1669" i="21"/>
  <c r="I953" i="21"/>
  <c r="H1222" i="21"/>
  <c r="I1879" i="21"/>
  <c r="O105" i="21"/>
  <c r="H531" i="21"/>
  <c r="V756" i="21"/>
  <c r="I1211" i="21"/>
  <c r="I359" i="21"/>
  <c r="X1170" i="21"/>
  <c r="U1613" i="21"/>
  <c r="I1325" i="21"/>
  <c r="O1279" i="21"/>
  <c r="J973" i="21"/>
  <c r="H324" i="21"/>
  <c r="T1476" i="21"/>
  <c r="I1071" i="21"/>
  <c r="G1994" i="21"/>
  <c r="H28" i="21"/>
  <c r="G352" i="21"/>
  <c r="T236" i="21"/>
  <c r="G1857" i="21"/>
  <c r="X441" i="21"/>
  <c r="T120" i="21"/>
  <c r="V925" i="21"/>
  <c r="I855" i="21"/>
  <c r="G937" i="21"/>
  <c r="U1650" i="21"/>
  <c r="J1140" i="21"/>
  <c r="H723" i="21"/>
  <c r="U113" i="21"/>
  <c r="J1968" i="21"/>
  <c r="V1265" i="21"/>
  <c r="J1987" i="21"/>
  <c r="I379" i="21"/>
  <c r="H1455" i="21"/>
  <c r="U2117" i="21"/>
  <c r="G2017" i="21"/>
  <c r="U1040" i="21"/>
  <c r="V350" i="21"/>
  <c r="J1587" i="21"/>
  <c r="V677" i="21"/>
  <c r="J309" i="21"/>
  <c r="O1649" i="21"/>
  <c r="X1065" i="21"/>
  <c r="O779" i="21"/>
  <c r="O1538" i="21"/>
  <c r="H1905" i="21"/>
  <c r="X336" i="21"/>
  <c r="V2101" i="21"/>
  <c r="U1520" i="21"/>
  <c r="V875" i="21"/>
  <c r="G2029" i="21"/>
  <c r="J489" i="21"/>
  <c r="I2129" i="21"/>
  <c r="H938" i="21"/>
  <c r="T1471" i="21"/>
  <c r="V425" i="21"/>
  <c r="H1695" i="21"/>
  <c r="J1664" i="21"/>
  <c r="O1471" i="21"/>
  <c r="T869" i="21"/>
  <c r="I1564" i="21"/>
  <c r="H1757" i="21"/>
  <c r="H2048" i="21"/>
  <c r="H2122" i="21"/>
  <c r="J96" i="21"/>
  <c r="I1371" i="21"/>
  <c r="H979" i="21"/>
  <c r="I1308" i="21"/>
  <c r="H703" i="21"/>
  <c r="H1608" i="21"/>
  <c r="G1559" i="21"/>
  <c r="T1728" i="21"/>
  <c r="V1403" i="21"/>
  <c r="J929" i="21"/>
  <c r="T1693" i="21"/>
  <c r="J997" i="21"/>
  <c r="O1795" i="21"/>
  <c r="H266" i="21"/>
  <c r="T57" i="21"/>
  <c r="G1313" i="21"/>
  <c r="X1448" i="21"/>
  <c r="T969" i="21"/>
  <c r="V1684" i="21"/>
  <c r="V1696" i="21"/>
  <c r="H1957" i="21"/>
  <c r="O761" i="21"/>
  <c r="H594" i="21"/>
  <c r="I1526" i="21"/>
  <c r="I2077" i="21"/>
  <c r="H1366" i="21"/>
  <c r="X1239" i="21"/>
  <c r="O1109" i="21"/>
  <c r="X941" i="21"/>
  <c r="T1070" i="21"/>
  <c r="V326" i="21"/>
  <c r="H307" i="21"/>
  <c r="H660" i="21"/>
  <c r="V2040" i="21"/>
  <c r="V270" i="21"/>
  <c r="T1059" i="21"/>
  <c r="U793" i="21"/>
  <c r="G1898" i="21"/>
  <c r="J939" i="21"/>
  <c r="X403" i="21"/>
  <c r="V2027" i="21"/>
  <c r="G704" i="21"/>
  <c r="J1264" i="21"/>
  <c r="J1524" i="21"/>
  <c r="J101" i="21"/>
  <c r="V1455" i="21"/>
  <c r="J1026" i="21"/>
  <c r="V201" i="21"/>
  <c r="J1295" i="21"/>
  <c r="U1481" i="21"/>
  <c r="H1822" i="21"/>
  <c r="T237" i="21"/>
  <c r="T2087" i="21"/>
  <c r="O956" i="21"/>
  <c r="O1816" i="21"/>
  <c r="H656" i="21"/>
  <c r="U846" i="21"/>
  <c r="U2102" i="21"/>
  <c r="O2128" i="21"/>
  <c r="T462" i="21"/>
  <c r="U1758" i="21"/>
  <c r="J704" i="21"/>
  <c r="V1562" i="21"/>
  <c r="X705" i="21"/>
  <c r="V267" i="21"/>
  <c r="X1282" i="21"/>
  <c r="H253" i="21"/>
  <c r="I1786" i="21"/>
  <c r="H2054" i="21"/>
  <c r="H1221" i="21"/>
  <c r="T1304" i="21"/>
  <c r="J1777" i="21"/>
  <c r="H1836" i="21"/>
  <c r="X539" i="21"/>
  <c r="J1629" i="21"/>
  <c r="X416" i="21"/>
  <c r="T1861" i="21"/>
  <c r="J494" i="21"/>
  <c r="T1195" i="21"/>
  <c r="H1714" i="21"/>
  <c r="O1469" i="21"/>
  <c r="T744" i="21"/>
  <c r="J452" i="21"/>
  <c r="O829" i="21"/>
  <c r="O253" i="21"/>
  <c r="T1242" i="21"/>
  <c r="X1445" i="21"/>
  <c r="T825" i="21"/>
  <c r="I1094" i="21"/>
  <c r="G702" i="21"/>
  <c r="T2004" i="21"/>
  <c r="O1663" i="21"/>
  <c r="G1424" i="21"/>
  <c r="I1870" i="21"/>
  <c r="V545" i="21"/>
  <c r="I442" i="21"/>
  <c r="G408" i="21"/>
  <c r="H1064" i="21"/>
  <c r="H1682" i="21"/>
  <c r="X73" i="21"/>
  <c r="X1686" i="21"/>
  <c r="U1001" i="21"/>
  <c r="O1913" i="21"/>
  <c r="I17" i="21"/>
  <c r="O1483" i="21"/>
  <c r="H511" i="21"/>
  <c r="G743" i="21"/>
  <c r="I1445" i="21"/>
  <c r="G568" i="21"/>
  <c r="H1956" i="21"/>
  <c r="I1183" i="21"/>
  <c r="V1398" i="21"/>
  <c r="U1398" i="21"/>
  <c r="G870" i="21"/>
  <c r="J1575" i="21"/>
  <c r="O1532" i="21"/>
  <c r="X79" i="21"/>
  <c r="O10" i="21"/>
  <c r="G401" i="21"/>
  <c r="U1053" i="21"/>
  <c r="G1713" i="21"/>
  <c r="J1054" i="21"/>
  <c r="T2010" i="21"/>
  <c r="X2079" i="21"/>
  <c r="G1641" i="21"/>
  <c r="G108" i="21"/>
  <c r="J2117" i="21"/>
  <c r="U60" i="21"/>
  <c r="X468" i="21"/>
  <c r="I463" i="21"/>
  <c r="X1360" i="21"/>
  <c r="O1220" i="21"/>
  <c r="J1953" i="21"/>
  <c r="O1792" i="21"/>
  <c r="V847" i="21"/>
  <c r="T1709" i="21"/>
  <c r="V537" i="21"/>
  <c r="X1240" i="21"/>
  <c r="H2144" i="21"/>
  <c r="H2133" i="21"/>
  <c r="V98" i="21"/>
  <c r="U1124" i="21"/>
  <c r="I311" i="21"/>
  <c r="G829" i="21"/>
  <c r="I656" i="21"/>
  <c r="H490" i="21"/>
  <c r="J179" i="21"/>
  <c r="G1524" i="21"/>
  <c r="J1954" i="21"/>
  <c r="U1953" i="21"/>
  <c r="V1792" i="21"/>
  <c r="T359" i="21"/>
  <c r="H1625" i="21"/>
  <c r="G2078" i="21"/>
  <c r="J138" i="21"/>
  <c r="I1475" i="21"/>
  <c r="H349" i="21"/>
  <c r="J721" i="21"/>
  <c r="G828" i="21"/>
  <c r="V1153" i="21"/>
  <c r="U2076" i="21"/>
  <c r="G1758" i="21"/>
  <c r="I439" i="21"/>
  <c r="U1906" i="21"/>
  <c r="J2083" i="21"/>
  <c r="I1269" i="21"/>
  <c r="H1492" i="21"/>
  <c r="V2054" i="21"/>
  <c r="G1887" i="21"/>
  <c r="J1487" i="21"/>
  <c r="V453" i="21"/>
  <c r="V593" i="21"/>
  <c r="G1323" i="21"/>
  <c r="J59" i="21"/>
  <c r="V1216" i="21"/>
  <c r="T1854" i="21"/>
  <c r="H1871" i="21"/>
  <c r="T14" i="21"/>
  <c r="G1515" i="21"/>
  <c r="O869" i="21"/>
  <c r="T1325" i="21"/>
  <c r="X1945" i="21"/>
  <c r="I783" i="21"/>
  <c r="H1351" i="21"/>
  <c r="J1564" i="21"/>
  <c r="U1902" i="21"/>
  <c r="H849" i="21"/>
  <c r="H748" i="21"/>
  <c r="G16" i="21"/>
  <c r="H295" i="21"/>
  <c r="T267" i="21"/>
  <c r="G764" i="21"/>
  <c r="J1792" i="21"/>
  <c r="X1952" i="21"/>
  <c r="T1295" i="21"/>
  <c r="I2048" i="21"/>
  <c r="G1995" i="21"/>
  <c r="J1900" i="21"/>
  <c r="U283" i="21"/>
  <c r="I1833" i="21"/>
  <c r="V141" i="21"/>
  <c r="V1957" i="21"/>
  <c r="O895" i="21"/>
  <c r="J589" i="21"/>
  <c r="G233" i="21"/>
  <c r="G2046" i="21"/>
  <c r="O272" i="21"/>
  <c r="J1888" i="21"/>
  <c r="O1200" i="21"/>
  <c r="V398" i="21"/>
  <c r="O1197" i="21"/>
  <c r="I1994" i="21"/>
  <c r="X1817" i="21"/>
  <c r="H1667" i="21"/>
  <c r="X926" i="21"/>
  <c r="G1220" i="21"/>
  <c r="U1608" i="21"/>
  <c r="O232" i="21"/>
  <c r="T19" i="21"/>
  <c r="H1900" i="21"/>
  <c r="I533" i="21"/>
  <c r="J678" i="21"/>
  <c r="H924" i="21"/>
  <c r="U1857" i="21"/>
  <c r="I487" i="21"/>
  <c r="X699" i="21"/>
  <c r="U1856" i="21"/>
  <c r="T1776" i="21"/>
  <c r="U1473" i="21"/>
  <c r="J748" i="21"/>
  <c r="V1317" i="21"/>
  <c r="T65" i="21"/>
  <c r="X1168" i="21"/>
  <c r="G697" i="21"/>
  <c r="V1822" i="21"/>
  <c r="V1274" i="21"/>
  <c r="O1827" i="21"/>
  <c r="T358" i="21"/>
  <c r="O1927" i="21"/>
  <c r="O1641" i="21"/>
  <c r="I144" i="21"/>
  <c r="V2145" i="21"/>
  <c r="J1441" i="21"/>
  <c r="G82" i="21"/>
  <c r="H1397" i="21"/>
  <c r="I1616" i="21"/>
  <c r="O2077" i="21"/>
  <c r="V1987" i="21"/>
  <c r="I684" i="21"/>
  <c r="V69" i="21"/>
  <c r="U2081" i="21"/>
  <c r="U550" i="21"/>
  <c r="V1304" i="21"/>
  <c r="O490" i="21"/>
  <c r="X1876" i="21"/>
  <c r="V120" i="21"/>
  <c r="G1871" i="21"/>
  <c r="X659" i="21"/>
  <c r="J1883" i="21"/>
  <c r="O552" i="21"/>
  <c r="G269" i="21"/>
  <c r="J465" i="21"/>
  <c r="U1686" i="21"/>
  <c r="I1610" i="21"/>
  <c r="J100" i="21"/>
  <c r="G655" i="21"/>
  <c r="G1974" i="21"/>
  <c r="X875" i="21"/>
  <c r="V1652" i="21"/>
  <c r="U951" i="21"/>
  <c r="O1882" i="21"/>
  <c r="U1470" i="21"/>
  <c r="G1768" i="21"/>
  <c r="U1669" i="21"/>
  <c r="G1819" i="21"/>
  <c r="X1154" i="21"/>
  <c r="H290" i="21"/>
  <c r="H1286" i="21"/>
  <c r="X124" i="21"/>
  <c r="V306" i="21"/>
  <c r="O890" i="21"/>
  <c r="H1543" i="21"/>
  <c r="X94" i="21"/>
  <c r="O1453" i="21"/>
  <c r="I895" i="21"/>
  <c r="G1841" i="21"/>
  <c r="T53" i="21"/>
  <c r="O1110" i="21"/>
  <c r="T707" i="21"/>
  <c r="T1878" i="21"/>
  <c r="J310" i="21"/>
  <c r="H423" i="21"/>
  <c r="V1780" i="21"/>
  <c r="V870" i="21"/>
  <c r="U2000" i="21"/>
  <c r="I1878" i="21"/>
  <c r="I1157" i="21"/>
  <c r="H179" i="21"/>
  <c r="X70" i="21"/>
  <c r="T1862" i="21"/>
  <c r="H1886" i="21"/>
  <c r="U2054" i="21"/>
  <c r="H828" i="21"/>
  <c r="U1499" i="21"/>
  <c r="T403" i="21"/>
  <c r="I2071" i="21"/>
  <c r="X1199" i="21"/>
  <c r="J722" i="21"/>
  <c r="H2056" i="21"/>
  <c r="T830" i="21"/>
  <c r="G973" i="21"/>
  <c r="V1322" i="21"/>
  <c r="V1241" i="21"/>
  <c r="G191" i="21"/>
  <c r="H1011" i="21"/>
  <c r="V1833" i="21"/>
  <c r="J92" i="21"/>
  <c r="H1483" i="21"/>
  <c r="T1048" i="21"/>
  <c r="X2043" i="21"/>
  <c r="G1567" i="21"/>
  <c r="I788" i="21"/>
  <c r="V1671" i="21"/>
  <c r="H1984" i="21"/>
  <c r="T2032" i="21"/>
  <c r="U1155" i="21"/>
  <c r="T898" i="21"/>
  <c r="G1969" i="21"/>
  <c r="O1567" i="21"/>
  <c r="U462" i="21"/>
  <c r="I1194" i="21"/>
  <c r="J1298" i="21"/>
  <c r="O98" i="21"/>
  <c r="I1716" i="21"/>
  <c r="G1738" i="21"/>
  <c r="J1479" i="21"/>
  <c r="H1381" i="21"/>
  <c r="X1365" i="21"/>
  <c r="U1897" i="21"/>
  <c r="X876" i="21"/>
  <c r="J1856" i="21"/>
  <c r="V2007" i="21"/>
  <c r="G1059" i="21"/>
  <c r="U1480" i="21"/>
  <c r="I781" i="21"/>
  <c r="V1603" i="21"/>
  <c r="T1452" i="21"/>
  <c r="I272" i="21"/>
  <c r="V1187" i="21"/>
  <c r="J756" i="21"/>
  <c r="X1696" i="21"/>
  <c r="I1905" i="21"/>
  <c r="T1107" i="21"/>
  <c r="O595" i="21"/>
  <c r="I1101" i="21"/>
  <c r="O915" i="21"/>
  <c r="V523" i="21"/>
  <c r="U1555" i="21"/>
  <c r="I436" i="21"/>
  <c r="O1703" i="21"/>
  <c r="I2014" i="21"/>
  <c r="J195" i="21"/>
  <c r="O1537" i="21"/>
  <c r="T2078" i="21"/>
  <c r="O2081" i="21"/>
  <c r="U1793" i="21"/>
  <c r="G1021" i="21"/>
  <c r="O525" i="21"/>
  <c r="U2115" i="21"/>
  <c r="J134" i="21"/>
  <c r="H726" i="21"/>
  <c r="V1429" i="21"/>
  <c r="H1538" i="21"/>
  <c r="U351" i="21"/>
  <c r="T374" i="21"/>
  <c r="O1282" i="21"/>
  <c r="G1001" i="21"/>
  <c r="H1296" i="21"/>
  <c r="H1041" i="21"/>
  <c r="G1526" i="21"/>
  <c r="H1870" i="21"/>
  <c r="G1886" i="21"/>
  <c r="H1026" i="21"/>
  <c r="O1815" i="21"/>
  <c r="U1800" i="21"/>
  <c r="H1829" i="21"/>
  <c r="J122" i="21"/>
  <c r="I1703" i="21"/>
  <c r="U68" i="21"/>
  <c r="J61" i="21"/>
  <c r="V1860" i="21"/>
  <c r="H1995" i="21"/>
  <c r="I1426" i="21"/>
  <c r="J1561" i="21"/>
  <c r="U747" i="21"/>
  <c r="O275" i="21"/>
  <c r="U1500" i="21"/>
  <c r="H1693" i="21"/>
  <c r="G584" i="21"/>
  <c r="G2038" i="21"/>
  <c r="X930" i="21"/>
  <c r="T1403" i="21"/>
  <c r="T629" i="21"/>
  <c r="O2078" i="21"/>
  <c r="J1984" i="21"/>
  <c r="J1038" i="21"/>
  <c r="O1700" i="21"/>
  <c r="J1812" i="21"/>
  <c r="V1211" i="21"/>
  <c r="G1500" i="21"/>
  <c r="G25" i="21"/>
  <c r="T2086" i="21"/>
  <c r="V480" i="21"/>
  <c r="X1070" i="21"/>
  <c r="O1087" i="21"/>
  <c r="O1367" i="21"/>
  <c r="I412" i="21"/>
  <c r="J1053" i="21"/>
  <c r="G3" i="21"/>
  <c r="I792" i="21"/>
  <c r="V1641" i="21"/>
  <c r="I68" i="21"/>
  <c r="H1931" i="21"/>
  <c r="G463" i="21"/>
  <c r="V1102" i="21"/>
  <c r="G2075" i="21"/>
  <c r="U1567" i="21"/>
  <c r="I2085" i="21"/>
  <c r="T980" i="21"/>
  <c r="X1468" i="21"/>
  <c r="J1649" i="21"/>
  <c r="T2129" i="21"/>
  <c r="X1352" i="21"/>
  <c r="V528" i="21"/>
  <c r="X1050" i="21"/>
  <c r="U997" i="21"/>
  <c r="G1811" i="21"/>
  <c r="T1338" i="21"/>
  <c r="X249" i="21"/>
  <c r="H886" i="21"/>
  <c r="I1299" i="21"/>
  <c r="V980" i="21"/>
  <c r="V125" i="21"/>
  <c r="U1842" i="21"/>
  <c r="J95" i="21"/>
  <c r="J1667" i="21"/>
  <c r="G1133" i="21"/>
  <c r="I1489" i="21"/>
  <c r="G403" i="21"/>
  <c r="U592" i="21"/>
  <c r="X1281" i="21"/>
  <c r="T1612" i="21"/>
  <c r="O1157" i="21"/>
  <c r="H1065" i="21"/>
  <c r="O312" i="21"/>
  <c r="X635" i="21"/>
  <c r="U1474" i="21"/>
  <c r="J695" i="21"/>
  <c r="J68" i="21"/>
  <c r="I1782" i="21"/>
  <c r="V530" i="21"/>
  <c r="J1153" i="21"/>
  <c r="T1942" i="21"/>
  <c r="V1540" i="21"/>
  <c r="O23" i="21"/>
  <c r="O528" i="21"/>
  <c r="J296" i="21"/>
  <c r="X740" i="21"/>
  <c r="X113" i="21"/>
  <c r="I674" i="21"/>
  <c r="G786" i="21"/>
  <c r="X1951" i="21"/>
  <c r="U1700" i="21"/>
  <c r="H895" i="21"/>
  <c r="I1329" i="21"/>
  <c r="V1753" i="21"/>
  <c r="V1000" i="21"/>
  <c r="O795" i="21"/>
  <c r="G457" i="21"/>
  <c r="O770" i="21"/>
  <c r="T1824" i="21"/>
  <c r="G141" i="21"/>
  <c r="T1212" i="21"/>
  <c r="V1855" i="21"/>
  <c r="X1429" i="21"/>
  <c r="X125" i="21"/>
  <c r="J1037" i="21"/>
  <c r="V1372" i="21"/>
  <c r="H637" i="21"/>
  <c r="X510" i="21"/>
  <c r="O308" i="21"/>
  <c r="I963" i="21"/>
  <c r="I1242" i="21"/>
  <c r="T1168" i="21"/>
  <c r="G1884" i="21"/>
  <c r="V19" i="21"/>
  <c r="X511" i="21"/>
  <c r="J312" i="21"/>
  <c r="O597" i="21"/>
  <c r="O1582" i="21"/>
  <c r="O498" i="21"/>
  <c r="U639" i="21"/>
  <c r="X1104" i="21"/>
  <c r="T1069" i="21"/>
  <c r="H653" i="21"/>
  <c r="H700" i="21"/>
  <c r="I790" i="21"/>
  <c r="V1793" i="21"/>
  <c r="T2037" i="21"/>
  <c r="O1902" i="21"/>
  <c r="O1580" i="21"/>
  <c r="G1736" i="21"/>
  <c r="G1281" i="21"/>
  <c r="U1426" i="21"/>
  <c r="V236" i="21"/>
  <c r="G1384" i="21"/>
  <c r="G2125" i="21"/>
  <c r="U2032" i="21"/>
  <c r="J275" i="21"/>
  <c r="G617" i="21"/>
  <c r="I1282" i="21"/>
  <c r="O1910" i="21"/>
  <c r="O668" i="21"/>
  <c r="O2028" i="21"/>
  <c r="G1608" i="21"/>
  <c r="V370" i="21"/>
  <c r="G675" i="21"/>
  <c r="H2059" i="21"/>
  <c r="T324" i="21"/>
  <c r="U1578" i="21"/>
  <c r="T121" i="21"/>
  <c r="U1867" i="21"/>
  <c r="O1583" i="21"/>
  <c r="I1173" i="21"/>
  <c r="I787" i="21"/>
  <c r="V896" i="21"/>
  <c r="U1606" i="21"/>
  <c r="V319" i="21"/>
  <c r="I1578" i="21"/>
  <c r="I1652" i="21"/>
  <c r="J1174" i="21"/>
  <c r="H1061" i="21"/>
  <c r="T1277" i="21"/>
  <c r="X2069" i="21"/>
  <c r="H1581" i="21"/>
  <c r="U1825" i="21"/>
  <c r="V1866" i="21"/>
  <c r="V123" i="21"/>
  <c r="U464" i="21"/>
  <c r="V1219" i="21"/>
  <c r="I147" i="21"/>
  <c r="H641" i="21"/>
  <c r="U400" i="21"/>
  <c r="J181" i="21"/>
  <c r="H1479" i="21"/>
  <c r="J20" i="21"/>
  <c r="T442" i="21"/>
  <c r="H1481" i="21"/>
  <c r="T1050" i="21"/>
  <c r="U58" i="21"/>
  <c r="H1198" i="21"/>
  <c r="U932" i="21"/>
  <c r="X489" i="21"/>
  <c r="J1776" i="21"/>
  <c r="O766" i="21"/>
  <c r="G1700" i="21"/>
  <c r="G1554" i="21"/>
  <c r="T1322" i="21"/>
  <c r="O1690" i="21"/>
  <c r="U1948" i="21"/>
  <c r="T1012" i="21"/>
  <c r="O1875" i="21"/>
  <c r="T1856" i="21"/>
  <c r="T1227" i="21"/>
  <c r="J1801" i="21"/>
  <c r="V1112" i="21"/>
  <c r="X1569" i="21"/>
  <c r="H54" i="21"/>
  <c r="X1435" i="21"/>
  <c r="O1800" i="21"/>
  <c r="J1772" i="21"/>
  <c r="X2077" i="21"/>
  <c r="V438" i="21"/>
  <c r="H1145" i="21"/>
  <c r="V1819" i="21"/>
  <c r="I1958" i="21"/>
  <c r="V1796" i="21"/>
  <c r="V651" i="21"/>
  <c r="J1927" i="21"/>
  <c r="O912" i="21"/>
  <c r="H1024" i="21"/>
  <c r="O1258" i="21"/>
  <c r="T1974" i="21"/>
  <c r="I118" i="21"/>
  <c r="J1969" i="21"/>
  <c r="H11" i="21"/>
  <c r="U2026" i="21"/>
  <c r="U1197" i="21"/>
  <c r="O1666" i="21"/>
  <c r="X1477" i="21"/>
  <c r="U1494" i="21"/>
  <c r="O722" i="21"/>
  <c r="H1307" i="21"/>
  <c r="U98" i="21"/>
  <c r="T79" i="21"/>
  <c r="V1150" i="21"/>
  <c r="H159" i="21"/>
  <c r="V76" i="21"/>
  <c r="J1276" i="21"/>
  <c r="U965" i="21"/>
  <c r="H499" i="21"/>
  <c r="U1945" i="21"/>
  <c r="G1682" i="21"/>
  <c r="X1711" i="21"/>
  <c r="V1865" i="21"/>
  <c r="X1105" i="21"/>
  <c r="I167" i="21"/>
  <c r="J1341" i="21"/>
  <c r="I2141" i="21"/>
  <c r="G2015" i="21"/>
  <c r="U670" i="21"/>
  <c r="J956" i="21"/>
  <c r="V136" i="21"/>
  <c r="I1410" i="21"/>
  <c r="J481" i="21"/>
  <c r="J204" i="21"/>
  <c r="J1458" i="21"/>
  <c r="O621" i="21"/>
  <c r="J1985" i="21"/>
  <c r="O1413" i="21"/>
  <c r="I595" i="21"/>
  <c r="I1227" i="21"/>
  <c r="J1472" i="21"/>
  <c r="H1770" i="21"/>
  <c r="H362" i="21"/>
  <c r="U2123" i="21"/>
  <c r="U208" i="21"/>
  <c r="O340" i="21"/>
  <c r="O1231" i="21"/>
  <c r="G1081" i="21"/>
  <c r="V1383" i="21"/>
  <c r="O336" i="21"/>
  <c r="U1479" i="21"/>
  <c r="U883" i="21"/>
  <c r="T1671" i="21"/>
  <c r="U184" i="21"/>
  <c r="G1255" i="21"/>
  <c r="V1535" i="21"/>
  <c r="O96" i="21"/>
  <c r="T1641" i="21"/>
  <c r="I462" i="21"/>
  <c r="V726" i="21"/>
  <c r="J526" i="21"/>
  <c r="V1538" i="21"/>
  <c r="T1394" i="21"/>
  <c r="G1470" i="21"/>
  <c r="U1841" i="21"/>
  <c r="H1725" i="21"/>
  <c r="U1971" i="21"/>
  <c r="X281" i="21"/>
  <c r="U487" i="21"/>
  <c r="J1606" i="21"/>
  <c r="X1515" i="21"/>
  <c r="U59" i="21"/>
  <c r="X1574" i="21"/>
  <c r="G565" i="21"/>
  <c r="O582" i="21"/>
  <c r="X1728" i="21"/>
  <c r="T1005" i="21"/>
  <c r="U1025" i="21"/>
  <c r="X279" i="21"/>
  <c r="I919" i="21"/>
  <c r="X793" i="21"/>
  <c r="J1929" i="21"/>
  <c r="X1140" i="21"/>
  <c r="U568" i="21"/>
  <c r="G1023" i="21"/>
  <c r="H1319" i="21"/>
  <c r="T334" i="21"/>
  <c r="I995" i="21"/>
  <c r="G452" i="21"/>
  <c r="X964" i="21"/>
  <c r="I310" i="21"/>
  <c r="O116" i="21"/>
  <c r="X102" i="21"/>
  <c r="H1328" i="21"/>
  <c r="X1725" i="21"/>
  <c r="V1628" i="21"/>
  <c r="T1733" i="21"/>
  <c r="J788" i="21"/>
  <c r="J1178" i="21"/>
  <c r="H2044" i="21"/>
  <c r="O1780" i="21"/>
  <c r="O635" i="21"/>
  <c r="V251" i="21"/>
  <c r="I640" i="21"/>
  <c r="X1524" i="21"/>
  <c r="O1394" i="21"/>
  <c r="J803" i="21"/>
  <c r="X1627" i="21"/>
  <c r="T1823" i="21"/>
  <c r="T2043" i="21"/>
  <c r="I1184" i="21"/>
  <c r="T1559" i="21"/>
  <c r="I59" i="21"/>
  <c r="V1213" i="21"/>
  <c r="J1661" i="21"/>
  <c r="T2027" i="21"/>
  <c r="O793" i="21"/>
  <c r="H395" i="21"/>
  <c r="I336" i="21"/>
  <c r="I634" i="21"/>
  <c r="I1109" i="21"/>
  <c r="G1406" i="21"/>
  <c r="H640" i="21"/>
  <c r="X1650" i="21"/>
  <c r="O449" i="21"/>
  <c r="J21" i="21"/>
  <c r="U445" i="21"/>
  <c r="V56" i="21"/>
  <c r="X1690" i="21"/>
  <c r="H377" i="21"/>
  <c r="T1067" i="21"/>
  <c r="T1366" i="21"/>
  <c r="J1655" i="21"/>
  <c r="I1319" i="21"/>
  <c r="U141" i="21"/>
  <c r="J178" i="21"/>
  <c r="J1177" i="21"/>
  <c r="I1010" i="21"/>
  <c r="G2142" i="21"/>
  <c r="H2030" i="21"/>
  <c r="G155" i="21"/>
  <c r="G271" i="21"/>
  <c r="X868" i="21"/>
  <c r="O1324" i="21"/>
  <c r="J1484" i="21"/>
  <c r="O1694" i="21"/>
  <c r="O744" i="21"/>
  <c r="I785" i="21"/>
  <c r="I542" i="21"/>
  <c r="T952" i="21"/>
  <c r="J532" i="21"/>
  <c r="G1184" i="21"/>
  <c r="V1820" i="21"/>
  <c r="X379" i="21"/>
  <c r="U1438" i="21"/>
  <c r="J607" i="21"/>
  <c r="V1349" i="21"/>
  <c r="O893" i="21"/>
  <c r="J141" i="21"/>
  <c r="O448" i="21"/>
  <c r="U634" i="21"/>
  <c r="T1157" i="21"/>
  <c r="O1141" i="21"/>
  <c r="T998" i="21"/>
  <c r="U361" i="21"/>
  <c r="J315" i="21"/>
  <c r="O1358" i="21"/>
  <c r="T1339" i="21"/>
  <c r="G81" i="21"/>
  <c r="X1046" i="21"/>
  <c r="O1540" i="21"/>
  <c r="V1090" i="21"/>
  <c r="G614" i="21"/>
  <c r="H221" i="21"/>
  <c r="J1993" i="21"/>
  <c r="U1672" i="21"/>
  <c r="J1488" i="21"/>
  <c r="I290" i="21"/>
  <c r="X1061" i="21"/>
  <c r="T1511" i="21"/>
  <c r="O209" i="21"/>
  <c r="T720" i="21"/>
  <c r="V1973" i="21"/>
  <c r="H593" i="21"/>
  <c r="T701" i="21"/>
  <c r="X1402" i="21"/>
  <c r="G48" i="21"/>
  <c r="V526" i="21"/>
  <c r="X269" i="21"/>
  <c r="V1055" i="21"/>
  <c r="H1560" i="21"/>
  <c r="V1672" i="21"/>
  <c r="I1342" i="21"/>
  <c r="I881" i="21"/>
  <c r="T1947" i="21"/>
  <c r="I360" i="21"/>
  <c r="O701" i="21"/>
  <c r="T1841" i="21"/>
  <c r="H697" i="21"/>
  <c r="G1355" i="21"/>
  <c r="T1473" i="21"/>
  <c r="T975" i="21"/>
  <c r="V2055" i="21"/>
  <c r="H1435" i="21"/>
  <c r="V1685" i="21"/>
  <c r="G1614" i="21"/>
  <c r="T1340" i="21"/>
  <c r="O55" i="21"/>
  <c r="H545" i="21"/>
  <c r="T699" i="21"/>
  <c r="X1135" i="21"/>
  <c r="T564" i="21"/>
  <c r="T400" i="21"/>
  <c r="H1609" i="21"/>
  <c r="H960" i="21"/>
  <c r="J1084" i="21"/>
  <c r="H1297" i="21"/>
  <c r="U1965" i="21"/>
  <c r="U1987" i="21"/>
  <c r="X1148" i="21"/>
  <c r="I695" i="21"/>
  <c r="U892" i="21"/>
  <c r="H284" i="21"/>
  <c r="H1317" i="21"/>
  <c r="V1861" i="21"/>
  <c r="V1054" i="21"/>
  <c r="J1384" i="21"/>
  <c r="G136" i="21"/>
  <c r="J1070" i="21"/>
  <c r="I1061" i="21"/>
  <c r="T1871" i="21"/>
  <c r="J1211" i="21"/>
  <c r="X330" i="21"/>
  <c r="I1513" i="21"/>
  <c r="U290" i="21"/>
  <c r="H893" i="21"/>
  <c r="I1200" i="21"/>
  <c r="J2003" i="21"/>
  <c r="G92" i="21"/>
  <c r="V1354" i="21"/>
  <c r="G1510" i="21"/>
  <c r="U479" i="21"/>
  <c r="I1532" i="21"/>
  <c r="T144" i="21"/>
  <c r="V524" i="21"/>
  <c r="I2128" i="21"/>
  <c r="G1523" i="21"/>
  <c r="H209" i="21"/>
  <c r="O234" i="21"/>
  <c r="H508" i="21"/>
  <c r="G1214" i="21"/>
  <c r="U1282" i="21"/>
  <c r="J534" i="21"/>
  <c r="I1827" i="21"/>
  <c r="I886" i="21"/>
  <c r="I2015" i="21"/>
  <c r="J120" i="21"/>
  <c r="H1141" i="21"/>
  <c r="H308" i="21"/>
  <c r="J180" i="21"/>
  <c r="G1991" i="21"/>
  <c r="T1436" i="21"/>
  <c r="V284" i="21"/>
  <c r="H788" i="21"/>
  <c r="U1538" i="21"/>
  <c r="G1569" i="21"/>
  <c r="H591" i="21"/>
  <c r="H764" i="21"/>
  <c r="V316" i="21"/>
  <c r="X206" i="21"/>
  <c r="V1087" i="21"/>
  <c r="V222" i="21"/>
  <c r="I194" i="21"/>
  <c r="V1586" i="21"/>
  <c r="I641" i="21"/>
  <c r="H5" i="21"/>
  <c r="X337" i="21"/>
  <c r="G873" i="21"/>
  <c r="O1175" i="21"/>
  <c r="H757" i="21"/>
  <c r="U972" i="21"/>
  <c r="U1191" i="21"/>
  <c r="H625" i="21"/>
  <c r="J1269" i="21"/>
  <c r="V1801" i="21"/>
  <c r="J972" i="21"/>
  <c r="O1813" i="21"/>
  <c r="O838" i="21"/>
  <c r="J620" i="21"/>
  <c r="V1188" i="21"/>
  <c r="G936" i="21"/>
  <c r="O181" i="21"/>
  <c r="G184" i="21"/>
  <c r="O227" i="21"/>
  <c r="T156" i="21"/>
  <c r="H103" i="21"/>
  <c r="G1025" i="21"/>
  <c r="U784" i="21"/>
  <c r="G1221" i="21"/>
  <c r="O1427" i="21"/>
  <c r="V1305" i="21"/>
  <c r="H584" i="21"/>
  <c r="T1501" i="21"/>
  <c r="J1687" i="21"/>
  <c r="I1340" i="21"/>
  <c r="X21" i="21"/>
  <c r="I58" i="21"/>
  <c r="J661" i="21"/>
  <c r="H1921" i="21"/>
  <c r="J1598" i="21"/>
  <c r="X1713" i="21"/>
  <c r="I1296" i="21"/>
  <c r="T976" i="21"/>
  <c r="U1640" i="21"/>
  <c r="I1996" i="21"/>
  <c r="O1273" i="21"/>
  <c r="I2133" i="21"/>
  <c r="J2046" i="21"/>
  <c r="I61" i="21"/>
  <c r="G1786" i="21"/>
  <c r="G1596" i="21"/>
  <c r="O1741" i="21"/>
  <c r="O1362" i="21"/>
  <c r="V1770" i="21"/>
  <c r="J886" i="21"/>
  <c r="O1319" i="21"/>
  <c r="J1972" i="21"/>
  <c r="H500" i="21"/>
  <c r="O207" i="21"/>
  <c r="I1324" i="21"/>
  <c r="J1669" i="21"/>
  <c r="T1308" i="21"/>
  <c r="G118" i="21"/>
  <c r="U1070" i="21"/>
  <c r="I527" i="21"/>
  <c r="I105" i="21"/>
  <c r="J460" i="21"/>
  <c r="V1223" i="21"/>
  <c r="I6" i="21"/>
  <c r="X455" i="21"/>
  <c r="G1322" i="21"/>
  <c r="X1523" i="21"/>
  <c r="U2070" i="21"/>
  <c r="G1426" i="21"/>
  <c r="U1497" i="21"/>
  <c r="G481" i="21"/>
  <c r="X290" i="21"/>
  <c r="T1788" i="21"/>
  <c r="T1171" i="21"/>
  <c r="J1349" i="21"/>
  <c r="V825" i="21"/>
  <c r="X879" i="21"/>
  <c r="V290" i="21"/>
  <c r="V195" i="21"/>
  <c r="O1577" i="21"/>
  <c r="V1388" i="21"/>
  <c r="I488" i="21"/>
  <c r="G1230" i="21"/>
  <c r="U1664" i="21"/>
  <c r="O928" i="21"/>
  <c r="O994" i="21"/>
  <c r="T1087" i="21"/>
  <c r="J1696" i="21"/>
  <c r="V2082" i="21"/>
  <c r="H435" i="21"/>
  <c r="J625" i="21"/>
  <c r="O435" i="21"/>
  <c r="G1709" i="21"/>
  <c r="T1269" i="21"/>
  <c r="X621" i="21"/>
  <c r="I1086" i="21"/>
  <c r="U1886" i="21"/>
  <c r="J24" i="21"/>
  <c r="G1179" i="21"/>
  <c r="V629" i="21"/>
  <c r="G1829" i="21"/>
  <c r="H920" i="21"/>
  <c r="I709" i="21"/>
  <c r="V1958" i="21"/>
  <c r="J1215" i="21"/>
  <c r="J1109" i="21"/>
  <c r="O1435" i="21"/>
  <c r="V892" i="21"/>
  <c r="T1666" i="21"/>
  <c r="H619" i="21"/>
  <c r="G1514" i="21"/>
  <c r="X788" i="21"/>
  <c r="G876" i="21"/>
  <c r="H650" i="21"/>
  <c r="I711" i="21"/>
  <c r="G1516" i="21"/>
  <c r="G1691" i="21"/>
  <c r="H1841" i="21"/>
  <c r="T1651" i="21"/>
  <c r="O1211" i="21"/>
  <c r="O324" i="21"/>
  <c r="G1283" i="21"/>
  <c r="J336" i="21"/>
  <c r="I449" i="21"/>
  <c r="J1566" i="21"/>
  <c r="T511" i="21"/>
  <c r="O764" i="21"/>
  <c r="J1086" i="21"/>
  <c r="G1598" i="21"/>
  <c r="V80" i="21"/>
  <c r="U492" i="21"/>
  <c r="H1821" i="21"/>
  <c r="G206" i="21"/>
  <c r="U939" i="21"/>
  <c r="T1580" i="21"/>
  <c r="I23" i="21"/>
  <c r="I1987" i="21"/>
  <c r="G2115" i="21"/>
  <c r="J725" i="21"/>
  <c r="G275" i="21"/>
  <c r="V1479" i="21"/>
  <c r="J109" i="21"/>
  <c r="G791" i="21"/>
  <c r="X1395" i="21"/>
  <c r="U1018" i="21"/>
  <c r="G594" i="21"/>
  <c r="X877" i="21"/>
  <c r="V591" i="21"/>
  <c r="J1011" i="21"/>
  <c r="H1919" i="21"/>
  <c r="O2038" i="21"/>
  <c r="H309" i="21"/>
  <c r="X541" i="21"/>
  <c r="J1412" i="21"/>
  <c r="I569" i="21"/>
  <c r="X769" i="21"/>
  <c r="X1661" i="21"/>
  <c r="V553" i="21"/>
  <c r="H2071" i="21"/>
  <c r="G201" i="21"/>
  <c r="J1964" i="21"/>
  <c r="J753" i="21"/>
  <c r="O1061" i="21"/>
  <c r="O2036" i="21"/>
  <c r="V1711" i="21"/>
  <c r="T1133" i="21"/>
  <c r="X672" i="21"/>
  <c r="X2083" i="21"/>
  <c r="T268" i="21"/>
  <c r="J25" i="21"/>
  <c r="H311" i="21"/>
  <c r="X2037" i="21"/>
  <c r="H1801" i="21"/>
  <c r="G1210" i="21"/>
  <c r="J763" i="21"/>
  <c r="H681" i="21"/>
  <c r="X1946" i="21"/>
  <c r="V829" i="21"/>
  <c r="G1820" i="21"/>
  <c r="X1351" i="21"/>
  <c r="H1169" i="21"/>
  <c r="V555" i="21"/>
  <c r="I237" i="21"/>
  <c r="X591" i="21"/>
  <c r="O1216" i="21"/>
  <c r="G93" i="21"/>
  <c r="U2143" i="21"/>
  <c r="H1607" i="21"/>
  <c r="U1019" i="21"/>
  <c r="J410" i="21"/>
  <c r="T1971" i="21"/>
  <c r="I1669" i="21"/>
  <c r="G270" i="21"/>
  <c r="V456" i="21"/>
  <c r="J760" i="21"/>
  <c r="V349" i="21"/>
  <c r="O310" i="21"/>
  <c r="U919" i="21"/>
  <c r="O983" i="21"/>
  <c r="V1778" i="21"/>
  <c r="U1656" i="21"/>
  <c r="G237" i="21"/>
  <c r="G926" i="21"/>
  <c r="G363" i="21"/>
  <c r="I163" i="21"/>
  <c r="X1989" i="21"/>
  <c r="T1451" i="21"/>
  <c r="J2048" i="21"/>
  <c r="J964" i="21"/>
  <c r="I1081" i="21"/>
  <c r="U27" i="21"/>
  <c r="J1995" i="21"/>
  <c r="U620" i="21"/>
  <c r="V1875" i="21"/>
  <c r="O322" i="21"/>
  <c r="I703" i="21"/>
  <c r="H1994" i="21"/>
  <c r="T1015" i="21"/>
  <c r="V1256" i="21"/>
  <c r="X2126" i="21"/>
  <c r="G1671" i="21"/>
  <c r="X574" i="21"/>
  <c r="X2048" i="21"/>
  <c r="J828" i="21"/>
  <c r="V965" i="21"/>
  <c r="U227" i="21"/>
  <c r="T395" i="21"/>
  <c r="X2071" i="21"/>
  <c r="O94" i="21"/>
  <c r="J1427" i="21"/>
  <c r="X1583" i="21"/>
  <c r="J379" i="21"/>
  <c r="H125" i="21"/>
  <c r="J543" i="21"/>
  <c r="T2143" i="21"/>
  <c r="T1440" i="21"/>
  <c r="J2087" i="21"/>
  <c r="T1167" i="21"/>
  <c r="X1954" i="21"/>
  <c r="X1488" i="21"/>
  <c r="T679" i="21"/>
  <c r="V1944" i="21"/>
  <c r="X230" i="21"/>
  <c r="V893" i="21"/>
  <c r="G920" i="21"/>
  <c r="U707" i="21"/>
  <c r="G826" i="21"/>
  <c r="J1081" i="21"/>
  <c r="U1166" i="21"/>
  <c r="X1498" i="21"/>
  <c r="I1359" i="21"/>
  <c r="X1741" i="21"/>
  <c r="T104" i="21"/>
  <c r="V548" i="21"/>
  <c r="G843" i="21"/>
  <c r="X1648" i="21"/>
  <c r="V592" i="21"/>
  <c r="J1773" i="21"/>
  <c r="X159" i="21"/>
  <c r="I784" i="21"/>
  <c r="G1429" i="21"/>
  <c r="H2101" i="21"/>
  <c r="X1653" i="21"/>
  <c r="G709" i="21"/>
  <c r="X1242" i="21"/>
  <c r="U185" i="21"/>
  <c r="V1702" i="21"/>
  <c r="U910" i="21"/>
  <c r="O849" i="21"/>
  <c r="V1699" i="21"/>
  <c r="T275" i="21"/>
  <c r="O833" i="21"/>
  <c r="O1405" i="21"/>
  <c r="T487" i="21"/>
  <c r="V499" i="21"/>
  <c r="O2089" i="21"/>
  <c r="V844" i="21"/>
  <c r="U1284" i="21"/>
  <c r="U1843" i="21"/>
  <c r="O112" i="21"/>
  <c r="U463" i="21"/>
  <c r="X1234" i="21"/>
  <c r="T1370" i="21"/>
  <c r="X1339" i="21"/>
  <c r="H1173" i="21"/>
  <c r="O27" i="21"/>
  <c r="X844" i="21"/>
  <c r="V1175" i="21"/>
  <c r="V1691" i="21"/>
  <c r="U1454" i="21"/>
  <c r="H1067" i="21"/>
  <c r="X5" i="21"/>
  <c r="X405" i="21"/>
  <c r="H1856" i="21"/>
  <c r="O491" i="21"/>
  <c r="O694" i="21"/>
  <c r="O511" i="21"/>
  <c r="J705" i="21"/>
  <c r="T1156" i="21"/>
  <c r="J611" i="21"/>
  <c r="X1390" i="21"/>
  <c r="X1513" i="21"/>
  <c r="X2078" i="21"/>
  <c r="V711" i="21"/>
  <c r="U1340" i="21"/>
  <c r="X523" i="21"/>
  <c r="V810" i="21"/>
  <c r="T1006" i="21"/>
  <c r="O575" i="21"/>
  <c r="J1862" i="21"/>
  <c r="X2073" i="21"/>
  <c r="X1881" i="21"/>
  <c r="U206" i="21"/>
  <c r="U1571" i="21"/>
  <c r="I1223" i="21"/>
  <c r="G91" i="21"/>
  <c r="H1901" i="21"/>
  <c r="O593" i="21"/>
  <c r="X1950" i="21"/>
  <c r="U898" i="21"/>
  <c r="V1217" i="21"/>
  <c r="O230" i="21"/>
  <c r="J1833" i="21"/>
  <c r="H1814" i="21"/>
  <c r="O675" i="21"/>
  <c r="O662" i="21"/>
  <c r="X1684" i="21"/>
  <c r="U337" i="21"/>
  <c r="O1657" i="21"/>
  <c r="T201" i="21"/>
  <c r="G439" i="21"/>
  <c r="I1134" i="21"/>
  <c r="O940" i="21"/>
  <c r="U1836" i="21"/>
  <c r="V608" i="21"/>
  <c r="V2050" i="21"/>
  <c r="I568" i="21"/>
  <c r="G1793" i="21"/>
  <c r="I2070" i="21"/>
  <c r="V361" i="21"/>
  <c r="T107" i="21"/>
  <c r="X512" i="21"/>
  <c r="V1883" i="21"/>
  <c r="I1065" i="21"/>
  <c r="O1485" i="21"/>
  <c r="H1782" i="21"/>
  <c r="X156" i="21"/>
  <c r="H718" i="21"/>
  <c r="I1627" i="21"/>
  <c r="H509" i="21"/>
  <c r="U1813" i="21"/>
  <c r="T464" i="21"/>
  <c r="I1816" i="21"/>
  <c r="H439" i="21"/>
  <c r="X1012" i="21"/>
  <c r="G1473" i="21"/>
  <c r="I726" i="21"/>
  <c r="G1227" i="21"/>
  <c r="V1096" i="21"/>
  <c r="U697" i="21"/>
  <c r="G1730" i="21"/>
  <c r="V1543" i="21"/>
  <c r="H118" i="21"/>
  <c r="V2120" i="21"/>
  <c r="U444" i="21"/>
  <c r="G1954" i="21"/>
  <c r="I652" i="21"/>
  <c r="U542" i="21"/>
  <c r="G1024" i="21"/>
  <c r="I1742" i="21"/>
  <c r="X594" i="21"/>
  <c r="V1169" i="21"/>
  <c r="T1990" i="21"/>
  <c r="X211" i="21"/>
  <c r="X1386" i="21"/>
  <c r="X51" i="21"/>
  <c r="V1965" i="21"/>
  <c r="J115" i="21"/>
  <c r="G671" i="21"/>
  <c r="J2085" i="21"/>
  <c r="G361" i="21"/>
  <c r="J591" i="21"/>
  <c r="U356" i="21"/>
  <c r="U168" i="21"/>
  <c r="V706" i="21"/>
  <c r="I498" i="21"/>
  <c r="J984" i="21"/>
  <c r="V684" i="21"/>
  <c r="J1499" i="21"/>
  <c r="T1745" i="21"/>
  <c r="U913" i="21"/>
  <c r="I2113" i="21"/>
  <c r="U523" i="21"/>
  <c r="O1745" i="21"/>
  <c r="V1043" i="21"/>
  <c r="J2032" i="21"/>
  <c r="G588" i="21"/>
  <c r="U1839" i="21"/>
  <c r="O1025" i="21"/>
  <c r="G2012" i="21"/>
  <c r="I1166" i="21"/>
  <c r="G808" i="21"/>
  <c r="T922" i="21"/>
  <c r="O914" i="21"/>
  <c r="G31" i="21"/>
  <c r="O1756" i="21"/>
  <c r="X1452" i="21"/>
  <c r="V507" i="21"/>
  <c r="I915" i="21"/>
  <c r="I1597" i="21"/>
  <c r="O166" i="21"/>
  <c r="U101" i="21"/>
  <c r="J1774" i="21"/>
  <c r="J2113" i="21"/>
  <c r="O1802" i="21"/>
  <c r="X825" i="21"/>
  <c r="O839" i="21"/>
  <c r="I1693" i="21"/>
  <c r="U500" i="21"/>
  <c r="H1219" i="21"/>
  <c r="I292" i="21"/>
  <c r="I849" i="21"/>
  <c r="X327" i="21"/>
  <c r="T877" i="21"/>
  <c r="V1467" i="21"/>
  <c r="O138" i="21"/>
  <c r="I1601" i="21"/>
  <c r="U1581" i="21"/>
  <c r="X2004" i="21"/>
  <c r="J317" i="21"/>
  <c r="I663" i="21"/>
  <c r="I1093" i="21"/>
  <c r="J1050" i="21"/>
  <c r="U263" i="21"/>
  <c r="T1347" i="21"/>
  <c r="O985" i="21"/>
  <c r="O1024" i="21"/>
  <c r="O742" i="21"/>
  <c r="G1134" i="21"/>
  <c r="V97" i="21"/>
  <c r="J1558" i="21"/>
  <c r="T831" i="21"/>
  <c r="U1272" i="21"/>
  <c r="O1620" i="21"/>
  <c r="V1226" i="21"/>
  <c r="O1992" i="21"/>
  <c r="I199" i="21"/>
  <c r="I76" i="21"/>
  <c r="U999" i="21"/>
  <c r="O1957" i="21"/>
  <c r="T356" i="21"/>
  <c r="V581" i="21"/>
  <c r="I177" i="21"/>
  <c r="X578" i="21"/>
  <c r="G710" i="21"/>
  <c r="V1430" i="21"/>
  <c r="U867" i="21"/>
  <c r="V27" i="21"/>
  <c r="T925" i="21"/>
  <c r="U1054" i="21"/>
  <c r="X143" i="21"/>
  <c r="U1990" i="21"/>
  <c r="T1624" i="21"/>
  <c r="J443" i="21"/>
  <c r="I11" i="21"/>
  <c r="G1141" i="21"/>
  <c r="X535" i="21"/>
  <c r="U1047" i="21"/>
  <c r="O1236" i="21"/>
  <c r="I94" i="21"/>
  <c r="X138" i="21"/>
  <c r="U2072" i="21"/>
  <c r="U1702" i="21"/>
  <c r="O1614" i="21"/>
  <c r="X1405" i="21"/>
  <c r="T1922" i="21"/>
  <c r="V15" i="21"/>
  <c r="T1715" i="21"/>
  <c r="I588" i="21"/>
  <c r="H1172" i="21"/>
  <c r="U766" i="21"/>
  <c r="G1263" i="21"/>
  <c r="T249" i="21"/>
  <c r="I102" i="21"/>
  <c r="I1231" i="21"/>
  <c r="O194" i="21"/>
  <c r="O1326" i="21"/>
  <c r="H549" i="21"/>
  <c r="T1540" i="21"/>
  <c r="G534" i="21"/>
  <c r="H1094" i="21"/>
  <c r="X1613" i="21"/>
  <c r="U1749" i="21"/>
  <c r="H538" i="21"/>
  <c r="I1131" i="21"/>
  <c r="G715" i="21"/>
  <c r="G316" i="21"/>
  <c r="O707" i="21"/>
  <c r="O1262" i="21"/>
  <c r="J1657" i="21"/>
  <c r="T1433" i="21"/>
  <c r="X1053" i="21"/>
  <c r="H827" i="21"/>
  <c r="J1511" i="21"/>
  <c r="V981" i="21"/>
  <c r="G1585" i="21"/>
  <c r="O231" i="21"/>
  <c r="H1171" i="21"/>
  <c r="O1984" i="21"/>
  <c r="J1261" i="21"/>
  <c r="V1014" i="21"/>
  <c r="I1647" i="21"/>
  <c r="G942" i="21"/>
  <c r="I1323" i="21"/>
  <c r="X636" i="21"/>
  <c r="O574" i="21"/>
  <c r="X1469" i="21"/>
  <c r="G951" i="21"/>
  <c r="H663" i="21"/>
  <c r="I898" i="21"/>
  <c r="T739" i="21"/>
  <c r="G503" i="21"/>
  <c r="H498" i="21"/>
  <c r="G573" i="21"/>
  <c r="X1620" i="21"/>
  <c r="T1535" i="21"/>
  <c r="G1961" i="21"/>
  <c r="X293" i="21"/>
  <c r="J1468" i="21"/>
  <c r="J2144" i="21"/>
  <c r="H965" i="21"/>
  <c r="X3" i="21"/>
  <c r="O1341" i="21"/>
  <c r="G1213" i="21"/>
  <c r="O980" i="21"/>
  <c r="T2114" i="21"/>
  <c r="U895" i="21"/>
  <c r="G1649" i="21"/>
  <c r="J380" i="21"/>
  <c r="G672" i="21"/>
  <c r="I1683" i="21"/>
  <c r="X1886" i="21"/>
  <c r="T1500" i="21"/>
  <c r="J1080" i="21"/>
  <c r="X326" i="21"/>
  <c r="T1918" i="21"/>
  <c r="T1802" i="21"/>
  <c r="U1557" i="21"/>
  <c r="X1554" i="21"/>
  <c r="O1223" i="21"/>
  <c r="H1709" i="21"/>
  <c r="J1432" i="21"/>
  <c r="I182" i="21"/>
  <c r="G435" i="21"/>
  <c r="J1951" i="21"/>
  <c r="X997" i="21"/>
  <c r="J14" i="21"/>
  <c r="O502" i="21"/>
  <c r="X495" i="21"/>
  <c r="V1859" i="21"/>
  <c r="V1193" i="21"/>
  <c r="O1928" i="21"/>
  <c r="J679" i="21"/>
  <c r="O445" i="21"/>
  <c r="O637" i="21"/>
  <c r="G528" i="21"/>
  <c r="X1187" i="21"/>
  <c r="X377" i="21"/>
  <c r="T619" i="21"/>
  <c r="H1973" i="21"/>
  <c r="O1495" i="21"/>
  <c r="I1596" i="21"/>
  <c r="G779" i="21"/>
  <c r="U109" i="21"/>
  <c r="V1986" i="21"/>
  <c r="T914" i="21"/>
  <c r="G1082" i="21"/>
  <c r="I457" i="21"/>
  <c r="V1612" i="21"/>
  <c r="I394" i="21"/>
  <c r="X410" i="21"/>
  <c r="O13" i="21"/>
  <c r="G2141" i="21"/>
  <c r="H1022" i="21"/>
  <c r="I939" i="21"/>
  <c r="X893" i="21"/>
  <c r="I492" i="21"/>
  <c r="H1784" i="21"/>
  <c r="J1277" i="21"/>
  <c r="I392" i="21"/>
  <c r="H410" i="21"/>
  <c r="X9" i="21"/>
  <c r="V722" i="21"/>
  <c r="X528" i="21"/>
  <c r="J1191" i="21"/>
  <c r="O118" i="21"/>
  <c r="J94" i="21"/>
  <c r="O266" i="21"/>
  <c r="X1107" i="21"/>
  <c r="U310" i="21"/>
  <c r="X198" i="21"/>
  <c r="J1822" i="21"/>
  <c r="V1899" i="21"/>
  <c r="I1642" i="21"/>
  <c r="I1747" i="21"/>
  <c r="I2055" i="21"/>
  <c r="X2115" i="21"/>
  <c r="X1737" i="21"/>
  <c r="U1731" i="21"/>
  <c r="X872" i="21"/>
  <c r="H897" i="21"/>
  <c r="G167" i="21"/>
  <c r="V1071" i="21"/>
  <c r="J351" i="21"/>
  <c r="I1948" i="21"/>
  <c r="X498" i="21"/>
  <c r="J423" i="21"/>
  <c r="T1951" i="21"/>
  <c r="V574" i="21"/>
  <c r="H1406" i="21"/>
  <c r="H9" i="21"/>
  <c r="J2132" i="21"/>
  <c r="H2046" i="21"/>
  <c r="T760" i="21"/>
  <c r="J865" i="21"/>
  <c r="H1197" i="21"/>
  <c r="O1124" i="21"/>
  <c r="G872" i="21"/>
  <c r="U1455" i="21"/>
  <c r="I112" i="21"/>
  <c r="V1537" i="21"/>
  <c r="G532" i="21"/>
  <c r="O1068" i="21"/>
  <c r="J1393" i="21"/>
  <c r="V1640" i="21"/>
  <c r="U122" i="21"/>
  <c r="U1431" i="21"/>
  <c r="H233" i="21"/>
  <c r="X66" i="21"/>
  <c r="J930" i="21"/>
  <c r="V1821" i="21"/>
  <c r="H247" i="21"/>
  <c r="J1855" i="21"/>
  <c r="T167" i="21"/>
  <c r="U1797" i="21"/>
  <c r="I2026" i="21"/>
  <c r="H550" i="21"/>
  <c r="J1128" i="21"/>
  <c r="I578" i="21"/>
  <c r="G1818" i="21"/>
  <c r="O1668" i="21"/>
  <c r="X1043" i="21"/>
  <c r="U118" i="21"/>
  <c r="I188" i="21"/>
  <c r="U469" i="21"/>
  <c r="G1143" i="21"/>
  <c r="T1626" i="21"/>
  <c r="I1584" i="21"/>
  <c r="T484" i="21"/>
  <c r="G17" i="21"/>
  <c r="I1947" i="21"/>
  <c r="O747" i="21"/>
  <c r="T1564" i="21"/>
  <c r="I1734" i="21"/>
  <c r="J1565" i="21"/>
  <c r="J1946" i="21"/>
  <c r="V95" i="21"/>
  <c r="O2098" i="21"/>
  <c r="O267" i="21"/>
  <c r="O1451" i="21"/>
  <c r="J1859" i="21"/>
  <c r="I522" i="21"/>
  <c r="U765" i="21"/>
  <c r="T1129" i="21"/>
  <c r="J1863" i="21"/>
  <c r="V1350" i="21"/>
  <c r="T1954" i="21"/>
  <c r="X1664" i="21"/>
  <c r="I1928" i="21"/>
  <c r="J1195" i="21"/>
  <c r="V2032" i="21"/>
  <c r="O1022" i="21"/>
  <c r="J2139" i="21"/>
  <c r="G1813" i="21"/>
  <c r="O638" i="21"/>
  <c r="T1155" i="21"/>
  <c r="H82" i="21"/>
  <c r="O3" i="21"/>
  <c r="I1412" i="21"/>
  <c r="I924" i="21"/>
  <c r="J2123" i="21"/>
  <c r="T1797" i="21"/>
  <c r="V210" i="21"/>
  <c r="T1532" i="21"/>
  <c r="T1899" i="21"/>
  <c r="J789" i="21"/>
  <c r="H1520" i="21"/>
  <c r="H193" i="21"/>
  <c r="O1091" i="21"/>
  <c r="J250" i="21"/>
  <c r="U726" i="21"/>
  <c r="G1234" i="21"/>
  <c r="I1617" i="21"/>
  <c r="J228" i="21"/>
  <c r="O1210" i="21"/>
  <c r="J1492" i="21"/>
  <c r="O1081" i="21"/>
  <c r="U146" i="21"/>
  <c r="I30" i="21"/>
  <c r="X1211" i="21"/>
  <c r="X1814" i="21"/>
  <c r="J539" i="21"/>
  <c r="T25" i="21"/>
  <c r="U1130" i="21"/>
  <c r="G397" i="21"/>
  <c r="U2060" i="21"/>
  <c r="O1840" i="21"/>
  <c r="J957" i="21"/>
  <c r="O265" i="21"/>
  <c r="H1648" i="21"/>
  <c r="J1322" i="21"/>
  <c r="J1346" i="21"/>
  <c r="U2132" i="21"/>
  <c r="U1225" i="21"/>
  <c r="U1141" i="21"/>
  <c r="X1921" i="21"/>
  <c r="G2003" i="21"/>
  <c r="X808" i="21"/>
  <c r="H79" i="21"/>
  <c r="X2038" i="21"/>
  <c r="I1856" i="21"/>
  <c r="I230" i="21"/>
  <c r="T1838" i="21"/>
  <c r="V1444" i="21"/>
  <c r="H674" i="21"/>
  <c r="T1424" i="21"/>
  <c r="V824" i="21"/>
  <c r="H672" i="21"/>
  <c r="H1413" i="21"/>
  <c r="I1604" i="21"/>
  <c r="X1687" i="21"/>
  <c r="O1858" i="21"/>
  <c r="G577" i="21"/>
  <c r="I722" i="21"/>
  <c r="U1967" i="21"/>
  <c r="J1567" i="21"/>
  <c r="I654" i="21"/>
  <c r="X2081" i="21"/>
  <c r="I983" i="21"/>
  <c r="X2089" i="21"/>
  <c r="G610" i="21"/>
  <c r="I535" i="21"/>
  <c r="V30" i="21"/>
  <c r="V1908" i="21"/>
  <c r="T849" i="21"/>
  <c r="U1983" i="21"/>
  <c r="J1368" i="21"/>
  <c r="V916" i="21"/>
  <c r="O1193" i="21"/>
  <c r="G163" i="21"/>
  <c r="U1799" i="21"/>
  <c r="V1089" i="21"/>
  <c r="X1823" i="21"/>
  <c r="X727" i="21"/>
  <c r="X972" i="21"/>
  <c r="V510" i="21"/>
  <c r="V1845" i="21"/>
  <c r="H139" i="21"/>
  <c r="U681" i="21"/>
  <c r="G1952" i="21"/>
  <c r="H1993" i="21"/>
  <c r="J979" i="21"/>
  <c r="H1574" i="21"/>
  <c r="X1773" i="21"/>
  <c r="G1172" i="21"/>
  <c r="H315" i="21"/>
  <c r="U2030" i="21"/>
  <c r="G681" i="21"/>
  <c r="V275" i="21"/>
  <c r="H1673" i="21"/>
  <c r="J1359" i="21"/>
  <c r="U699" i="21"/>
  <c r="H1630" i="21"/>
  <c r="V1666" i="21"/>
  <c r="O365" i="21"/>
  <c r="I139" i="21"/>
  <c r="V1501" i="21"/>
  <c r="T1306" i="21"/>
  <c r="G1090" i="21"/>
  <c r="X870" i="21"/>
  <c r="G849" i="21"/>
  <c r="X1733" i="21"/>
  <c r="U1835" i="21"/>
  <c r="H1555" i="21"/>
  <c r="T1284" i="21"/>
  <c r="H852" i="21"/>
  <c r="O1086" i="21"/>
  <c r="U419" i="21"/>
  <c r="I1176" i="21"/>
  <c r="G939" i="21"/>
  <c r="U1061" i="21"/>
  <c r="G394" i="21"/>
  <c r="U1307" i="21"/>
  <c r="I1648" i="21"/>
  <c r="X1279" i="21"/>
  <c r="H1663" i="21"/>
  <c r="G717" i="21"/>
  <c r="I1727" i="21"/>
  <c r="G823" i="21"/>
  <c r="I482" i="21"/>
  <c r="O1584" i="21"/>
  <c r="X460" i="21"/>
  <c r="J1144" i="21"/>
  <c r="I2069" i="21"/>
  <c r="J867" i="21"/>
  <c r="V250" i="21"/>
  <c r="G954" i="21"/>
  <c r="O1112" i="21"/>
  <c r="O702" i="21"/>
  <c r="J1517" i="21"/>
  <c r="X1003" i="21"/>
  <c r="H1436" i="21"/>
  <c r="I1534" i="21"/>
  <c r="V359" i="21"/>
  <c r="T539" i="21"/>
  <c r="X1857" i="21"/>
  <c r="H535" i="21"/>
  <c r="U660" i="21"/>
  <c r="U32" i="21"/>
  <c r="V1347" i="21"/>
  <c r="G1840" i="21"/>
  <c r="X167" i="21"/>
  <c r="H1902" i="21"/>
  <c r="T656" i="21"/>
  <c r="T1820" i="21"/>
  <c r="J667" i="21"/>
  <c r="G204" i="21"/>
  <c r="G1383" i="21"/>
  <c r="V2051" i="21"/>
  <c r="V419" i="21"/>
  <c r="J271" i="21"/>
  <c r="T2137" i="21"/>
  <c r="G459" i="21"/>
  <c r="J994" i="21"/>
  <c r="H896" i="21"/>
  <c r="I581" i="21"/>
  <c r="V1302" i="21"/>
  <c r="V1544" i="21"/>
  <c r="U617" i="21"/>
  <c r="H2114" i="21"/>
  <c r="I1500" i="21"/>
  <c r="O1430" i="21"/>
  <c r="X1062" i="21"/>
  <c r="V1285" i="21"/>
  <c r="O1295" i="21"/>
  <c r="X703" i="21"/>
  <c r="U81" i="21"/>
  <c r="G1537" i="21"/>
  <c r="I678" i="21"/>
  <c r="I706" i="21"/>
  <c r="J1019" i="21"/>
  <c r="G752" i="21"/>
  <c r="I1927" i="21"/>
  <c r="U724" i="21"/>
  <c r="V366" i="21"/>
  <c r="O271" i="21"/>
  <c r="X650" i="21"/>
  <c r="V854" i="21"/>
  <c r="G1825" i="21"/>
  <c r="X833" i="21"/>
  <c r="T910" i="21"/>
  <c r="J287" i="21"/>
  <c r="X887" i="21"/>
  <c r="G12" i="21"/>
  <c r="V199" i="21"/>
  <c r="G1040" i="21"/>
  <c r="T1390" i="21"/>
  <c r="V1694" i="21"/>
  <c r="O400" i="21"/>
  <c r="J915" i="21"/>
  <c r="T409" i="21"/>
  <c r="J960" i="21"/>
  <c r="T978" i="21"/>
  <c r="V727" i="21"/>
  <c r="T972" i="21"/>
  <c r="O809" i="21"/>
  <c r="H1101" i="21"/>
  <c r="H1713" i="21"/>
  <c r="G1259" i="21"/>
  <c r="O1484" i="21"/>
  <c r="H360" i="21"/>
  <c r="I244" i="21"/>
  <c r="T15" i="21"/>
  <c r="U1170" i="21"/>
  <c r="U715" i="21"/>
  <c r="H263" i="21"/>
  <c r="O1821" i="21"/>
  <c r="V783" i="21"/>
  <c r="H1843" i="21"/>
  <c r="J1779" i="21"/>
  <c r="V1273" i="21"/>
  <c r="X1190" i="21"/>
  <c r="J1495" i="21"/>
  <c r="I1687" i="21"/>
  <c r="V1795" i="21"/>
  <c r="J1057" i="21"/>
  <c r="V1755" i="21"/>
  <c r="U2130" i="21"/>
  <c r="V338" i="21"/>
  <c r="V634" i="21"/>
  <c r="I1983" i="21"/>
  <c r="O799" i="21"/>
  <c r="V585" i="21"/>
  <c r="X462" i="21"/>
  <c r="H2053" i="21"/>
  <c r="O1199" i="21"/>
  <c r="T1282" i="21"/>
  <c r="O2030" i="21"/>
  <c r="I441" i="21"/>
  <c r="J1925" i="21"/>
  <c r="O1947" i="21"/>
  <c r="T185" i="21"/>
  <c r="X1341" i="21"/>
  <c r="O1387" i="21"/>
  <c r="U1754" i="21"/>
  <c r="T999" i="21"/>
  <c r="O79" i="21"/>
  <c r="V377" i="21"/>
  <c r="U484" i="21"/>
  <c r="I918" i="21"/>
  <c r="G1038" i="21"/>
  <c r="J1265" i="21"/>
  <c r="V1156" i="21"/>
  <c r="O184" i="21"/>
  <c r="O1818" i="21"/>
  <c r="T1886" i="21"/>
  <c r="T1684" i="21"/>
  <c r="O996" i="21"/>
  <c r="J1236" i="21"/>
  <c r="G2033" i="21"/>
  <c r="H1739" i="21"/>
  <c r="H803" i="21"/>
  <c r="I1968" i="21"/>
  <c r="O1067" i="21"/>
  <c r="G693" i="21"/>
  <c r="H361" i="21"/>
  <c r="I2047" i="21"/>
  <c r="U82" i="21"/>
  <c r="J660" i="21"/>
  <c r="X1179" i="21"/>
  <c r="O1139" i="21"/>
  <c r="I582" i="21"/>
  <c r="T671" i="21"/>
  <c r="H1698" i="21"/>
  <c r="G1315" i="21"/>
  <c r="O2141" i="21"/>
  <c r="G2056" i="21"/>
  <c r="H1003" i="21"/>
  <c r="J1467" i="21"/>
  <c r="V2013" i="21"/>
  <c r="O852" i="21"/>
  <c r="H675" i="21"/>
  <c r="U1309" i="21"/>
  <c r="X1884" i="21"/>
  <c r="G598" i="21"/>
  <c r="H1038" i="21"/>
  <c r="X634" i="21"/>
  <c r="I490" i="21"/>
  <c r="V482" i="21"/>
  <c r="O1554" i="21"/>
  <c r="G1747" i="21"/>
  <c r="I141" i="21"/>
  <c r="X225" i="21"/>
  <c r="J1515" i="21"/>
  <c r="G1393" i="21"/>
  <c r="I1317" i="21"/>
  <c r="U1924" i="21"/>
  <c r="O1544" i="21"/>
  <c r="H333" i="21"/>
  <c r="I206" i="21"/>
  <c r="T1999" i="21"/>
  <c r="U231" i="21"/>
  <c r="U661" i="21"/>
  <c r="J2074" i="21"/>
  <c r="I1841" i="21"/>
  <c r="G202" i="21"/>
  <c r="I529" i="21"/>
  <c r="G1623" i="21"/>
  <c r="X355" i="21"/>
  <c r="O527" i="21"/>
  <c r="U309" i="21"/>
  <c r="J2004" i="21"/>
  <c r="U52" i="21"/>
  <c r="X333" i="21"/>
  <c r="J1684" i="21"/>
  <c r="T1905" i="21"/>
  <c r="I1213" i="21"/>
  <c r="H1093" i="21"/>
  <c r="I164" i="21"/>
  <c r="J1260" i="21"/>
  <c r="H981" i="21"/>
  <c r="T1512" i="21"/>
  <c r="G1358" i="21"/>
  <c r="O577" i="21"/>
  <c r="X1152" i="21"/>
  <c r="J426" i="21"/>
  <c r="I253" i="21"/>
  <c r="I1900" i="21"/>
  <c r="H168" i="21"/>
  <c r="X147" i="21"/>
  <c r="X2114" i="21"/>
  <c r="V1110" i="21"/>
  <c r="I1836" i="21"/>
  <c r="G929" i="21"/>
  <c r="X663" i="21"/>
  <c r="T1988" i="21"/>
  <c r="U1101" i="21"/>
  <c r="J113" i="21"/>
  <c r="V1284" i="21"/>
  <c r="O19" i="21"/>
  <c r="O1786" i="21"/>
  <c r="G264" i="21"/>
  <c r="I2040" i="21"/>
  <c r="G1867" i="21"/>
  <c r="T2136" i="21"/>
  <c r="X873" i="21"/>
  <c r="V962" i="21"/>
  <c r="X1326" i="21"/>
  <c r="T985" i="21"/>
  <c r="G1408" i="21"/>
  <c r="H911" i="21"/>
  <c r="V1656" i="21"/>
  <c r="I980" i="21"/>
  <c r="H532" i="21"/>
  <c r="O1645" i="21"/>
  <c r="T393" i="21"/>
  <c r="H789" i="21"/>
  <c r="T652" i="21"/>
  <c r="U359" i="21"/>
  <c r="O359" i="21"/>
  <c r="H94" i="21"/>
  <c r="X178" i="21"/>
  <c r="O1280" i="21"/>
  <c r="I1605" i="21"/>
  <c r="O1048" i="21"/>
  <c r="G23" i="21"/>
  <c r="X896" i="21"/>
  <c r="I1580" i="21"/>
  <c r="V1007" i="21"/>
  <c r="U1285" i="21"/>
  <c r="U48" i="21"/>
  <c r="G636" i="21"/>
  <c r="V788" i="21"/>
  <c r="H1908" i="21"/>
  <c r="T1944" i="21"/>
  <c r="T824" i="21"/>
  <c r="I1070" i="21"/>
  <c r="G55" i="21"/>
  <c r="V439" i="21"/>
  <c r="I1174" i="21"/>
  <c r="V1646" i="21"/>
  <c r="X1739" i="21"/>
  <c r="O1630" i="21"/>
  <c r="X1567" i="21"/>
  <c r="H1260" i="21"/>
  <c r="X80" i="21"/>
  <c r="H1702" i="21"/>
  <c r="V919" i="21"/>
  <c r="U1756" i="21"/>
  <c r="G146" i="21"/>
  <c r="U840" i="21"/>
  <c r="H115" i="21"/>
  <c r="I937" i="21"/>
  <c r="V1858" i="21"/>
  <c r="H919" i="21"/>
  <c r="X916" i="21"/>
  <c r="V737" i="21"/>
  <c r="T1091" i="21"/>
  <c r="H833" i="21"/>
  <c r="V1386" i="21"/>
  <c r="V413" i="21"/>
  <c r="V2030" i="21"/>
  <c r="I14" i="21"/>
  <c r="G813" i="21"/>
  <c r="O1730" i="21"/>
  <c r="G628" i="21"/>
  <c r="X1915" i="21"/>
  <c r="O225" i="21"/>
  <c r="G962" i="21"/>
  <c r="V1408" i="21"/>
  <c r="V353" i="21"/>
  <c r="I1011" i="21"/>
  <c r="H576" i="21"/>
  <c r="X107" i="21"/>
  <c r="H867" i="21"/>
  <c r="X1640" i="21"/>
  <c r="O2059" i="21"/>
  <c r="V1301" i="21"/>
  <c r="I1190" i="21"/>
  <c r="V1602" i="21"/>
  <c r="O437" i="21"/>
  <c r="T1302" i="21"/>
  <c r="U357" i="21"/>
  <c r="G836" i="21"/>
  <c r="V48" i="21"/>
  <c r="X932" i="21"/>
  <c r="J537" i="21"/>
  <c r="H2112" i="21"/>
  <c r="X1227" i="21"/>
  <c r="T1279" i="21"/>
  <c r="I1950" i="21"/>
  <c r="O146" i="21"/>
  <c r="G1253" i="21"/>
  <c r="G1186" i="21"/>
  <c r="X1002" i="21"/>
  <c r="X64" i="21"/>
  <c r="O351" i="21"/>
  <c r="G1983" i="21"/>
  <c r="X1986" i="21"/>
  <c r="V113" i="21"/>
  <c r="T479" i="21"/>
  <c r="O60" i="21"/>
  <c r="U851" i="21"/>
  <c r="H1408" i="21"/>
  <c r="G662" i="21"/>
  <c r="H1876" i="21"/>
  <c r="J439" i="21"/>
  <c r="O1089" i="21"/>
  <c r="V1962" i="21"/>
  <c r="I452" i="21"/>
  <c r="O2079" i="21"/>
  <c r="J91" i="21"/>
  <c r="H575" i="21"/>
  <c r="I296" i="21"/>
  <c r="I2073" i="21"/>
  <c r="I749" i="21"/>
  <c r="V921" i="21"/>
  <c r="T921" i="21"/>
  <c r="H917" i="21"/>
  <c r="G1409" i="21"/>
  <c r="U1888" i="21"/>
  <c r="X1528" i="21"/>
  <c r="U137" i="21"/>
  <c r="H1342" i="21"/>
  <c r="T290" i="21"/>
  <c r="H721" i="21"/>
  <c r="X1578" i="21"/>
  <c r="T1328" i="21"/>
  <c r="O2142" i="21"/>
  <c r="T2121" i="21"/>
  <c r="G253" i="21"/>
  <c r="H847" i="21"/>
  <c r="H962" i="21"/>
  <c r="V65" i="21"/>
  <c r="T508" i="21"/>
  <c r="H337" i="21"/>
  <c r="I1562" i="21"/>
  <c r="J382" i="21"/>
  <c r="H823" i="21"/>
  <c r="T913" i="21"/>
  <c r="V972" i="21"/>
  <c r="I1840" i="21"/>
  <c r="U1682" i="21"/>
  <c r="X1727" i="21"/>
  <c r="J362" i="21"/>
  <c r="O1102" i="21"/>
  <c r="I234" i="21"/>
  <c r="G1144" i="21"/>
  <c r="O197" i="21"/>
  <c r="H1432" i="21"/>
  <c r="J787" i="21"/>
  <c r="G1296" i="21"/>
  <c r="O871" i="21"/>
  <c r="O674" i="21"/>
  <c r="U2048" i="21"/>
  <c r="I1320" i="21"/>
  <c r="O139" i="21"/>
  <c r="G317" i="21"/>
  <c r="U1498" i="21"/>
  <c r="J1473" i="21"/>
  <c r="T709" i="21"/>
  <c r="X1328" i="21"/>
  <c r="I416" i="21"/>
  <c r="H69" i="21"/>
  <c r="V929" i="21"/>
  <c r="V1483" i="21"/>
  <c r="H694" i="21"/>
  <c r="J1625" i="21"/>
  <c r="T1492" i="21"/>
  <c r="T1587" i="21"/>
  <c r="T2097" i="21"/>
  <c r="V1863" i="21"/>
  <c r="I357" i="21"/>
  <c r="T713" i="21"/>
  <c r="G1166" i="21"/>
  <c r="I509" i="21"/>
  <c r="V638" i="21"/>
  <c r="X1094" i="21"/>
  <c r="J1750" i="21"/>
  <c r="V1690" i="21"/>
  <c r="X317" i="21"/>
  <c r="V2093" i="21"/>
  <c r="X1428" i="21"/>
  <c r="V623" i="21"/>
  <c r="O1742" i="21"/>
  <c r="V1689" i="21"/>
  <c r="H1478" i="21"/>
  <c r="T1415" i="21"/>
  <c r="O1735" i="21"/>
  <c r="T1843" i="21"/>
  <c r="H1946" i="21"/>
  <c r="U1485" i="21"/>
  <c r="J270" i="21"/>
  <c r="J1136" i="21"/>
  <c r="O1888" i="21"/>
  <c r="H1584" i="21"/>
  <c r="H147" i="21"/>
  <c r="V2011" i="21"/>
  <c r="I1522" i="21"/>
  <c r="V749" i="21"/>
  <c r="I113" i="21"/>
  <c r="H832" i="21"/>
  <c r="I1144" i="21"/>
  <c r="O545" i="21"/>
  <c r="X2031" i="21"/>
  <c r="I1917" i="21"/>
  <c r="J549" i="21"/>
  <c r="H1239" i="21"/>
  <c r="V73" i="21"/>
  <c r="I1148" i="21"/>
  <c r="O663" i="21"/>
  <c r="H1948" i="21"/>
  <c r="J1187" i="21"/>
  <c r="T1801" i="21"/>
  <c r="H2014" i="21"/>
  <c r="T330" i="21"/>
  <c r="T190" i="21"/>
  <c r="O1264" i="21"/>
  <c r="T680" i="21"/>
  <c r="G838" i="21"/>
  <c r="O1967" i="21"/>
  <c r="O726" i="21"/>
  <c r="V1670" i="21"/>
  <c r="O1656" i="21"/>
  <c r="V703" i="21"/>
  <c r="H1651" i="21"/>
  <c r="V869" i="21"/>
  <c r="X1285" i="21"/>
  <c r="O249" i="21"/>
  <c r="G142" i="21"/>
  <c r="X2026" i="21"/>
  <c r="X566" i="21"/>
  <c r="X308" i="21"/>
  <c r="O962" i="21"/>
  <c r="O2014" i="21"/>
  <c r="H1096" i="21"/>
  <c r="J925" i="21"/>
  <c r="H810" i="21"/>
  <c r="O59" i="21"/>
  <c r="U789" i="21"/>
  <c r="H1168" i="21"/>
  <c r="H1943" i="21"/>
  <c r="V675" i="21"/>
  <c r="G1225" i="21"/>
  <c r="X921" i="21"/>
  <c r="X588" i="21"/>
  <c r="I1556" i="21"/>
  <c r="T1216" i="21"/>
  <c r="T2112" i="21"/>
  <c r="G1088" i="21"/>
  <c r="O193" i="21"/>
  <c r="I1728" i="21"/>
  <c r="V512" i="21"/>
  <c r="T1563" i="21"/>
  <c r="U567" i="21"/>
  <c r="U1779" i="21"/>
  <c r="V355" i="21"/>
  <c r="O1129" i="21"/>
  <c r="O632" i="21"/>
  <c r="X1800" i="21"/>
  <c r="T935" i="21"/>
  <c r="J1391" i="21"/>
  <c r="X754" i="21"/>
  <c r="I152" i="21"/>
  <c r="O925" i="21"/>
  <c r="V1878" i="21"/>
  <c r="T570" i="21"/>
  <c r="G231" i="21"/>
  <c r="V1171" i="21"/>
  <c r="O380" i="21"/>
  <c r="I701" i="21"/>
  <c r="H1623" i="21"/>
  <c r="J1737" i="21"/>
  <c r="H2015" i="21"/>
  <c r="G1859" i="21"/>
  <c r="X1257" i="21"/>
  <c r="U1231" i="21"/>
  <c r="X1673" i="21"/>
  <c r="I746" i="21"/>
  <c r="T204" i="21"/>
  <c r="T96" i="21"/>
  <c r="O466" i="21"/>
  <c r="H1071" i="21"/>
  <c r="T134" i="21"/>
  <c r="X1037" i="21"/>
  <c r="T836" i="21"/>
  <c r="O1738" i="21"/>
  <c r="X533" i="21"/>
  <c r="J10" i="21"/>
  <c r="I1216" i="21"/>
  <c r="H869" i="21"/>
  <c r="J998" i="21"/>
  <c r="O1950" i="21"/>
  <c r="U1802" i="21"/>
  <c r="X1555" i="21"/>
  <c r="V55" i="21"/>
  <c r="O395" i="21"/>
  <c r="V1238" i="21"/>
  <c r="X838" i="21"/>
  <c r="J564" i="21"/>
  <c r="I101" i="21"/>
  <c r="G741" i="21"/>
  <c r="H806" i="21"/>
  <c r="X741" i="21"/>
  <c r="T184" i="21"/>
  <c r="V1154" i="21"/>
  <c r="G1580" i="21"/>
  <c r="O1182" i="21"/>
  <c r="X1960" i="21"/>
  <c r="U1944" i="21"/>
  <c r="O1340" i="21"/>
  <c r="V1392" i="21"/>
  <c r="U99" i="21"/>
  <c r="O804" i="21"/>
  <c r="V1174" i="21"/>
  <c r="J840" i="21"/>
  <c r="J396" i="21"/>
  <c r="I1842" i="21"/>
  <c r="J1494" i="21"/>
  <c r="G1539" i="21"/>
  <c r="G1262" i="21"/>
  <c r="H236" i="21"/>
  <c r="G2144" i="21"/>
  <c r="G984" i="21"/>
  <c r="V912" i="21"/>
  <c r="I56" i="21"/>
  <c r="T2144" i="21"/>
  <c r="T1273" i="21"/>
  <c r="I81" i="21"/>
  <c r="T244" i="21"/>
  <c r="U1993" i="21"/>
  <c r="H1649" i="21"/>
  <c r="G1012" i="21"/>
  <c r="J3" i="21"/>
  <c r="G79" i="21"/>
  <c r="J1101" i="21"/>
  <c r="T1928" i="21"/>
  <c r="V448" i="21"/>
  <c r="U1415" i="21"/>
  <c r="I933" i="21"/>
  <c r="X709" i="21"/>
  <c r="I1692" i="21"/>
  <c r="T873" i="21"/>
  <c r="U1930" i="21"/>
  <c r="U1110" i="21"/>
  <c r="I526" i="21"/>
  <c r="G70" i="21"/>
  <c r="U994" i="21"/>
  <c r="U1039" i="21"/>
  <c r="U882" i="21"/>
  <c r="J1949" i="21"/>
  <c r="I1230" i="21"/>
  <c r="H2060" i="21"/>
  <c r="U1855" i="21"/>
  <c r="G1086" i="21"/>
  <c r="U205" i="21"/>
  <c r="V139" i="21"/>
  <c r="G263" i="21"/>
  <c r="T1711" i="21"/>
  <c r="U2044" i="21"/>
  <c r="T636" i="21"/>
  <c r="I151" i="21"/>
  <c r="I1511" i="21"/>
  <c r="U942" i="21"/>
  <c r="G1797" i="21"/>
  <c r="X1451" i="21"/>
  <c r="O1876" i="21"/>
  <c r="V1629" i="21"/>
  <c r="H657" i="21"/>
  <c r="G1191" i="21"/>
  <c r="X226" i="21"/>
  <c r="I1022" i="21"/>
  <c r="J856" i="21"/>
  <c r="T1346" i="21"/>
  <c r="H572" i="21"/>
  <c r="X1602" i="21"/>
  <c r="T1387" i="21"/>
  <c r="H108" i="21"/>
  <c r="T1752" i="21"/>
  <c r="G963" i="21"/>
  <c r="O828" i="21"/>
  <c r="G1613" i="21"/>
  <c r="U358" i="21"/>
  <c r="U800" i="21"/>
  <c r="V1402" i="21"/>
  <c r="X627" i="21"/>
  <c r="X1274" i="21"/>
  <c r="U1305" i="21"/>
  <c r="T1747" i="21"/>
  <c r="G2100" i="21"/>
  <c r="H1704" i="21"/>
  <c r="G2008" i="21"/>
  <c r="O998" i="21"/>
  <c r="T1349" i="21"/>
  <c r="U266" i="21"/>
  <c r="X334" i="21"/>
  <c r="I424" i="21"/>
  <c r="O1312" i="21"/>
  <c r="I893" i="21"/>
  <c r="O1863" i="21"/>
  <c r="T1984" i="21"/>
  <c r="O2047" i="21"/>
  <c r="I985" i="21"/>
  <c r="V942" i="21"/>
  <c r="G143" i="21"/>
  <c r="H612" i="21"/>
  <c r="X609" i="21"/>
  <c r="J1498" i="21"/>
  <c r="H1225" i="21"/>
  <c r="H1835" i="21"/>
  <c r="X919" i="21"/>
  <c r="O444" i="21"/>
  <c r="X1406" i="21"/>
  <c r="V594" i="21"/>
  <c r="I73" i="21"/>
  <c r="V1005" i="21"/>
  <c r="X852" i="21"/>
  <c r="T554" i="21"/>
  <c r="G2036" i="21"/>
  <c r="U1621" i="21"/>
  <c r="O1659" i="21"/>
  <c r="G338" i="21"/>
  <c r="O1488" i="21"/>
  <c r="U1860" i="21"/>
  <c r="I2136" i="21"/>
  <c r="U2004" i="21"/>
  <c r="U1564" i="21"/>
  <c r="H578" i="21"/>
  <c r="X1198" i="21"/>
  <c r="I1479" i="21"/>
  <c r="G1704" i="21"/>
  <c r="X704" i="21"/>
  <c r="J623" i="21"/>
  <c r="O1693" i="21"/>
  <c r="J1922" i="21"/>
  <c r="O376" i="21"/>
  <c r="T366" i="21"/>
  <c r="I2054" i="21"/>
  <c r="O1143" i="21"/>
  <c r="U585" i="21"/>
  <c r="X1501" i="21"/>
  <c r="T335" i="21"/>
  <c r="G530" i="21"/>
  <c r="G209" i="21"/>
  <c r="H1454" i="21"/>
  <c r="T1000" i="21"/>
  <c r="U1210" i="21"/>
  <c r="H526" i="21"/>
  <c r="H331" i="21"/>
  <c r="O425" i="21"/>
  <c r="I2036" i="21"/>
  <c r="G116" i="21"/>
  <c r="G354" i="21"/>
  <c r="T532" i="21"/>
  <c r="H1086" i="21"/>
  <c r="X1944" i="21"/>
  <c r="T580" i="21"/>
  <c r="J400" i="21"/>
  <c r="U1476" i="21"/>
  <c r="H352" i="21"/>
  <c r="X2032" i="21"/>
  <c r="O1621" i="21"/>
  <c r="O294" i="21"/>
  <c r="H437" i="21"/>
  <c r="V1194" i="21"/>
  <c r="I397" i="21"/>
  <c r="X2142" i="21"/>
  <c r="X596" i="21"/>
  <c r="T1906" i="21"/>
  <c r="X1101" i="21"/>
  <c r="U899" i="21"/>
  <c r="I437" i="21"/>
  <c r="H1012" i="21"/>
  <c r="I1408" i="21"/>
  <c r="X1081" i="21"/>
  <c r="T839" i="21"/>
  <c r="J1535" i="21"/>
  <c r="V1999" i="21"/>
  <c r="V2140" i="21"/>
  <c r="J221" i="21"/>
  <c r="X1909" i="21"/>
  <c r="J1006" i="21"/>
  <c r="I1477" i="21"/>
  <c r="I1225" i="21"/>
  <c r="T1629" i="21"/>
  <c r="X1775" i="21"/>
  <c r="V724" i="21"/>
  <c r="G323" i="21"/>
  <c r="T2057" i="21"/>
  <c r="T456" i="21"/>
  <c r="T1836" i="21"/>
  <c r="T1706" i="21"/>
  <c r="H1108" i="21"/>
  <c r="G1385" i="21"/>
  <c r="J1673" i="21"/>
  <c r="V1454" i="21"/>
  <c r="I1050" i="21"/>
  <c r="J1815" i="21"/>
  <c r="I1699" i="21"/>
  <c r="X232" i="21"/>
  <c r="O1838" i="21"/>
  <c r="T1236" i="21"/>
  <c r="H1241" i="21"/>
  <c r="J581" i="21"/>
  <c r="T1153" i="21"/>
  <c r="V745" i="21"/>
  <c r="X955" i="21"/>
  <c r="U1541" i="21"/>
  <c r="X1299" i="21"/>
  <c r="G2071" i="21"/>
  <c r="J1818" i="21"/>
  <c r="H1968" i="21"/>
  <c r="O134" i="21"/>
  <c r="J397" i="21"/>
  <c r="U2051" i="21"/>
  <c r="T1881" i="21"/>
  <c r="G1004" i="21"/>
  <c r="T752" i="21"/>
  <c r="H1789" i="21"/>
  <c r="U1775" i="21"/>
  <c r="X874" i="21"/>
  <c r="G159" i="21"/>
  <c r="T1441" i="21"/>
  <c r="J16" i="21"/>
  <c r="X2130" i="21"/>
  <c r="O1817" i="21"/>
  <c r="H462" i="21"/>
  <c r="T459" i="21"/>
  <c r="T1430" i="21"/>
  <c r="T202" i="21"/>
  <c r="U143" i="21"/>
  <c r="X722" i="21"/>
  <c r="O1434" i="21"/>
  <c r="I1820" i="21"/>
  <c r="G1448" i="21"/>
  <c r="O14" i="21"/>
  <c r="X1617" i="21"/>
  <c r="H618" i="21"/>
  <c r="I1352" i="21"/>
  <c r="U795" i="21"/>
  <c r="V800" i="21"/>
  <c r="O236" i="21"/>
  <c r="V1125" i="21"/>
  <c r="G651" i="21"/>
  <c r="T723" i="21"/>
  <c r="I1386" i="21"/>
  <c r="J724" i="21"/>
  <c r="X115" i="21"/>
  <c r="H678" i="21"/>
  <c r="T650" i="21"/>
  <c r="U823" i="21"/>
  <c r="V936" i="21"/>
  <c r="G1399" i="21"/>
  <c r="I1498" i="21"/>
  <c r="G1050" i="21"/>
  <c r="O17" i="21"/>
  <c r="O419" i="21"/>
  <c r="J70" i="21"/>
  <c r="H930" i="21"/>
  <c r="I1394" i="21"/>
  <c r="G1628" i="21"/>
  <c r="J1641" i="21"/>
  <c r="U796" i="21"/>
  <c r="X1011" i="21"/>
  <c r="V1130" i="21"/>
  <c r="U1620" i="21"/>
  <c r="O1539" i="21"/>
  <c r="H1088" i="21"/>
  <c r="J2034" i="21"/>
  <c r="U1065" i="21"/>
  <c r="T445" i="21"/>
  <c r="T72" i="21"/>
  <c r="O1925" i="21"/>
  <c r="J1424" i="21"/>
  <c r="U2099" i="21"/>
  <c r="X1296" i="21"/>
  <c r="G1455" i="21"/>
  <c r="U291" i="21"/>
  <c r="O758" i="21"/>
  <c r="I499" i="21"/>
  <c r="T1630" i="21"/>
  <c r="T2082" i="21"/>
  <c r="U960" i="21"/>
  <c r="V1348" i="21"/>
  <c r="H1692" i="21"/>
  <c r="J663" i="21"/>
  <c r="H443" i="21"/>
  <c r="I1672" i="21"/>
  <c r="U424" i="21"/>
  <c r="H268" i="21"/>
  <c r="G1570" i="21"/>
  <c r="H1962" i="21"/>
  <c r="X803" i="21"/>
  <c r="V1387" i="21"/>
  <c r="H1476" i="21"/>
  <c r="T2034" i="21"/>
  <c r="I1171" i="21"/>
  <c r="X743" i="21"/>
  <c r="V1360" i="21"/>
  <c r="X920" i="21"/>
  <c r="G400" i="21"/>
  <c r="T1383" i="21"/>
  <c r="H1528" i="21"/>
  <c r="H1200" i="21"/>
  <c r="X984" i="21"/>
  <c r="G1069" i="21"/>
  <c r="X1167" i="21"/>
  <c r="X1784" i="21"/>
  <c r="X150" i="21"/>
  <c r="H1048" i="21"/>
  <c r="I467" i="21"/>
  <c r="J1028" i="21"/>
  <c r="G551" i="21"/>
  <c r="O489" i="21"/>
  <c r="G1136" i="21"/>
  <c r="G839" i="21"/>
  <c r="T696" i="21"/>
  <c r="V483" i="21"/>
  <c r="X1516" i="21"/>
  <c r="G1626" i="21"/>
  <c r="H1137" i="21"/>
  <c r="H1823" i="21"/>
  <c r="J747" i="21"/>
  <c r="V1984" i="21"/>
  <c r="U1969" i="21"/>
  <c r="V249" i="21"/>
  <c r="T1047" i="21"/>
  <c r="G308" i="21"/>
  <c r="V1252" i="21"/>
  <c r="X1276" i="21"/>
  <c r="T118" i="21"/>
  <c r="G575" i="21"/>
  <c r="T1887" i="21"/>
  <c r="O1217" i="21"/>
  <c r="H1154" i="21"/>
  <c r="T3" i="21"/>
  <c r="I393" i="21"/>
  <c r="J940" i="21"/>
  <c r="H1112" i="21"/>
  <c r="X1093" i="21"/>
  <c r="U51" i="21"/>
  <c r="X568" i="21"/>
  <c r="G1124" i="21"/>
  <c r="J2050" i="21"/>
  <c r="J340" i="21"/>
  <c r="G414" i="21"/>
  <c r="H1884" i="21"/>
  <c r="T1320" i="21"/>
  <c r="U1623" i="21"/>
  <c r="U1617" i="21"/>
  <c r="V444" i="21"/>
  <c r="V146" i="21"/>
  <c r="T4" i="21"/>
  <c r="J541" i="21"/>
  <c r="V416" i="21"/>
  <c r="I1523" i="21"/>
  <c r="T469" i="21"/>
  <c r="J1534" i="21"/>
  <c r="G1899" i="21"/>
  <c r="V297" i="21"/>
  <c r="U334" i="21"/>
  <c r="H105" i="21"/>
  <c r="T826" i="21"/>
  <c r="O609" i="21"/>
  <c r="I316" i="21"/>
  <c r="J2012" i="21"/>
  <c r="G922" i="21"/>
  <c r="U1947" i="21"/>
  <c r="H269" i="21"/>
  <c r="H1398" i="21"/>
  <c r="O1695" i="21"/>
  <c r="X186" i="21"/>
  <c r="O2032" i="21"/>
  <c r="U1254" i="21"/>
  <c r="U244" i="21"/>
  <c r="V1773" i="21"/>
  <c r="V1785" i="21"/>
  <c r="O268" i="21"/>
  <c r="G1956" i="21"/>
  <c r="G2103" i="21"/>
  <c r="T480" i="21"/>
  <c r="T310" i="21"/>
  <c r="T1496" i="21"/>
  <c r="X828" i="21"/>
  <c r="T240" i="21"/>
  <c r="X1930" i="21"/>
  <c r="G1145" i="21"/>
  <c r="G1784" i="21"/>
  <c r="X1702" i="21"/>
  <c r="T915" i="21"/>
  <c r="X1026" i="21"/>
  <c r="V656" i="21"/>
  <c r="G441" i="21"/>
  <c r="T1714" i="21"/>
  <c r="J1827" i="21"/>
  <c r="U763" i="21"/>
  <c r="O179" i="21"/>
  <c r="X2144" i="21"/>
  <c r="G123" i="21"/>
  <c r="I1855" i="21"/>
  <c r="I1105" i="21"/>
  <c r="J1399" i="21"/>
  <c r="X1354" i="21"/>
  <c r="U401" i="21"/>
  <c r="X694" i="21"/>
  <c r="X1584" i="21"/>
  <c r="T746" i="21"/>
  <c r="O1277" i="21"/>
  <c r="G1397" i="21"/>
  <c r="O1042" i="21"/>
  <c r="I1055" i="21"/>
  <c r="H1815" i="21"/>
  <c r="O1083" i="21"/>
  <c r="U531" i="21"/>
  <c r="V1911" i="21"/>
  <c r="V549" i="21"/>
  <c r="O1844" i="21"/>
  <c r="X2008" i="21"/>
  <c r="X1263" i="21"/>
  <c r="U49" i="21"/>
  <c r="I2132" i="21"/>
  <c r="X267" i="21"/>
  <c r="G723" i="21"/>
  <c r="X93" i="21"/>
  <c r="X1347" i="21"/>
  <c r="V2004" i="21"/>
  <c r="V2076" i="21"/>
  <c r="G1668" i="21"/>
  <c r="X809" i="21"/>
  <c r="I367" i="21"/>
  <c r="G607" i="21"/>
  <c r="H571" i="21"/>
  <c r="H123" i="21"/>
  <c r="J1027" i="21"/>
  <c r="J572" i="21"/>
  <c r="O976" i="21"/>
  <c r="T1179" i="21"/>
  <c r="I1541" i="21"/>
  <c r="X2113" i="21"/>
  <c r="J1620" i="21"/>
  <c r="I700" i="21"/>
  <c r="O164" i="21"/>
  <c r="U2142" i="21"/>
  <c r="G740" i="21"/>
  <c r="T111" i="21"/>
  <c r="H2137" i="21"/>
  <c r="X1191" i="21"/>
  <c r="V598" i="21"/>
  <c r="I1542" i="21"/>
  <c r="H1399" i="21"/>
  <c r="O190" i="21"/>
  <c r="U1229" i="21"/>
  <c r="H273" i="21"/>
  <c r="I2043" i="21"/>
  <c r="O806" i="21"/>
  <c r="U797" i="21"/>
  <c r="G1391" i="21"/>
  <c r="O801" i="21"/>
  <c r="O92" i="21"/>
  <c r="G1734" i="21"/>
  <c r="V1862" i="21"/>
  <c r="G1212" i="21"/>
  <c r="O1230" i="21"/>
  <c r="O460" i="21"/>
  <c r="J437" i="21"/>
  <c r="H312" i="21"/>
  <c r="V850" i="21"/>
  <c r="U1477" i="21"/>
  <c r="T1180" i="21"/>
  <c r="G480" i="21"/>
  <c r="G446" i="21"/>
  <c r="V1474" i="21"/>
  <c r="J933" i="21"/>
  <c r="J1496" i="21"/>
  <c r="I1607" i="21"/>
  <c r="O1145" i="21"/>
  <c r="X1866" i="21"/>
  <c r="U804" i="21"/>
  <c r="I2030" i="21"/>
  <c r="J76" i="21"/>
  <c r="T1644" i="21"/>
  <c r="J971" i="21"/>
  <c r="T2015" i="21"/>
  <c r="O1088" i="21"/>
  <c r="H865" i="21"/>
  <c r="X1995" i="21"/>
  <c r="G696" i="21"/>
  <c r="O1520" i="21"/>
  <c r="V1105" i="21"/>
  <c r="V1260" i="21"/>
  <c r="U1026" i="21"/>
  <c r="I469" i="21"/>
  <c r="H670" i="21"/>
  <c r="X2123" i="21"/>
  <c r="V856" i="21"/>
  <c r="X393" i="21"/>
  <c r="O1860" i="21"/>
  <c r="I2121" i="21"/>
  <c r="U1386" i="21"/>
  <c r="H1986" i="21"/>
  <c r="H756" i="21"/>
  <c r="J1370" i="21"/>
  <c r="G624" i="21"/>
  <c r="J419" i="21"/>
  <c r="T105" i="21"/>
  <c r="I451" i="21"/>
  <c r="O2126" i="21"/>
  <c r="G236" i="21"/>
  <c r="X1745" i="21"/>
  <c r="H2119" i="21"/>
  <c r="V1556" i="21"/>
  <c r="U896" i="21"/>
  <c r="H792" i="21"/>
  <c r="I223" i="21"/>
  <c r="T265" i="21"/>
  <c r="V288" i="21"/>
  <c r="G812" i="21"/>
  <c r="T1989" i="21"/>
  <c r="J1257" i="21"/>
  <c r="X1265" i="21"/>
  <c r="H682" i="21"/>
  <c r="V2034" i="21"/>
  <c r="G545" i="21"/>
  <c r="O1965" i="21"/>
  <c r="V435" i="21"/>
  <c r="G112" i="21"/>
  <c r="I333" i="21"/>
  <c r="G1435" i="21"/>
  <c r="G1167" i="21"/>
  <c r="V964" i="21"/>
  <c r="O159" i="21"/>
  <c r="U543" i="21"/>
  <c r="H553" i="21"/>
  <c r="O443" i="21"/>
  <c r="H1750" i="21"/>
  <c r="H422" i="21"/>
  <c r="X2132" i="21"/>
  <c r="I534" i="21"/>
  <c r="H1741" i="21"/>
  <c r="G1669" i="21"/>
  <c r="U1062" i="21"/>
  <c r="V1731" i="21"/>
  <c r="I161" i="21"/>
  <c r="O1372" i="21"/>
  <c r="H768" i="21"/>
  <c r="V205" i="21"/>
  <c r="O1238" i="21"/>
  <c r="G442" i="21"/>
  <c r="V1815" i="21"/>
  <c r="I760" i="21"/>
  <c r="X1645" i="21"/>
  <c r="J1270" i="21"/>
  <c r="T1038" i="21"/>
  <c r="H614" i="21"/>
  <c r="G208" i="21"/>
  <c r="X48" i="21"/>
  <c r="I965" i="21"/>
  <c r="O1256" i="21"/>
  <c r="U1641" i="21"/>
  <c r="H1346" i="21"/>
  <c r="G376" i="21"/>
  <c r="U589" i="21"/>
  <c r="V54" i="21"/>
  <c r="U1882" i="21"/>
  <c r="U1346" i="21"/>
  <c r="H1797" i="21"/>
  <c r="J8" i="21"/>
  <c r="H1613" i="21"/>
  <c r="O2072" i="21"/>
  <c r="G416" i="21"/>
  <c r="G1663" i="21"/>
  <c r="U1601" i="21"/>
  <c r="V232" i="21"/>
  <c r="U704" i="21"/>
  <c r="U274" i="21"/>
  <c r="J495" i="21"/>
  <c r="I1368" i="21"/>
  <c r="O892" i="21"/>
  <c r="X1822" i="21"/>
  <c r="V264" i="21"/>
  <c r="T1692" i="21"/>
  <c r="G1970" i="21"/>
  <c r="V1051" i="21"/>
  <c r="G77" i="21"/>
  <c r="G1489" i="21"/>
  <c r="X284" i="21"/>
  <c r="J1154" i="21"/>
  <c r="X1736" i="21"/>
  <c r="T270" i="21"/>
  <c r="O658" i="21"/>
  <c r="V2060" i="21"/>
  <c r="I1861" i="21"/>
  <c r="T2076" i="21"/>
  <c r="J662" i="21"/>
  <c r="G2058" i="21"/>
  <c r="G894" i="21"/>
  <c r="X834" i="21"/>
  <c r="U4" i="21"/>
  <c r="X1024" i="21"/>
  <c r="H184" i="21"/>
  <c r="J1055" i="21"/>
  <c r="X680" i="21"/>
  <c r="O247" i="21"/>
  <c r="V1346" i="21"/>
  <c r="O682" i="21"/>
  <c r="T1344" i="21"/>
  <c r="X1997" i="21"/>
  <c r="V91" i="21"/>
  <c r="J1864" i="21"/>
  <c r="O2075" i="21"/>
  <c r="V1126" i="21"/>
  <c r="H741" i="21"/>
  <c r="X487" i="21"/>
  <c r="G113" i="21"/>
  <c r="J207" i="21"/>
  <c r="T887" i="21"/>
  <c r="G1258" i="21"/>
  <c r="U1183" i="21"/>
  <c r="T1875" i="21"/>
  <c r="O1441" i="21"/>
  <c r="V1473" i="21"/>
  <c r="V1453" i="21"/>
  <c r="H494" i="21"/>
  <c r="O1598" i="21"/>
  <c r="G935" i="21"/>
  <c r="X739" i="21"/>
  <c r="H310" i="21"/>
  <c r="J1784" i="21"/>
  <c r="H1273" i="21"/>
  <c r="X357" i="21"/>
  <c r="O715" i="21"/>
  <c r="I811" i="21"/>
  <c r="G2032" i="21"/>
  <c r="U873" i="21"/>
  <c r="H667" i="21"/>
  <c r="T1455" i="21"/>
  <c r="T482" i="21"/>
  <c r="O1338" i="21"/>
  <c r="I1111" i="21"/>
  <c r="O2114" i="21"/>
  <c r="V2056" i="21"/>
  <c r="G1098" i="21"/>
  <c r="V327" i="21"/>
  <c r="H488" i="21"/>
  <c r="U2080" i="21"/>
  <c r="G1328" i="21"/>
  <c r="V2094" i="21"/>
  <c r="G105" i="21"/>
  <c r="V935" i="21"/>
  <c r="U1425" i="21"/>
  <c r="V1683" i="21"/>
  <c r="J487" i="21"/>
  <c r="X505" i="21"/>
  <c r="V1152" i="21"/>
  <c r="J608" i="21"/>
  <c r="H711" i="21"/>
  <c r="U124" i="21"/>
  <c r="T593" i="21"/>
  <c r="G654" i="21"/>
  <c r="V627" i="21"/>
  <c r="V1825" i="21"/>
  <c r="X1455" i="21"/>
  <c r="H70" i="21"/>
  <c r="H1066" i="21"/>
  <c r="G999" i="21"/>
  <c r="V421" i="21"/>
  <c r="J1577" i="21"/>
  <c r="T792" i="21"/>
  <c r="I1913" i="21"/>
  <c r="I1825" i="21"/>
  <c r="I1962" i="21"/>
  <c r="O768" i="21"/>
  <c r="V31" i="21"/>
  <c r="T565" i="21"/>
  <c r="U1266" i="21"/>
  <c r="T1300" i="21"/>
  <c r="T11" i="21"/>
  <c r="O607" i="21"/>
  <c r="X999" i="21"/>
  <c r="U75" i="21"/>
  <c r="G1756" i="21"/>
  <c r="H1603" i="21"/>
  <c r="I1458" i="21"/>
  <c r="U311" i="21"/>
  <c r="V1802" i="21"/>
  <c r="G809" i="21"/>
  <c r="T613" i="21"/>
  <c r="J1733" i="21"/>
  <c r="H320" i="21"/>
  <c r="V1039" i="21"/>
  <c r="H661" i="21"/>
  <c r="G549" i="21"/>
  <c r="O487" i="21"/>
  <c r="U1114" i="21"/>
  <c r="U69" i="21"/>
  <c r="O1371" i="21"/>
  <c r="T790" i="21"/>
  <c r="X1322" i="21"/>
  <c r="G238" i="21"/>
  <c r="G1389" i="21"/>
  <c r="G1888" i="21"/>
  <c r="H1412" i="21"/>
  <c r="J715" i="21"/>
  <c r="T1191" i="21"/>
  <c r="I324" i="21"/>
  <c r="H204" i="21"/>
  <c r="X270" i="21"/>
  <c r="J1861" i="21"/>
  <c r="V1688" i="21"/>
  <c r="O2121" i="21"/>
  <c r="X1999" i="21"/>
  <c r="H1080" i="21"/>
  <c r="G1836" i="21"/>
  <c r="J1907" i="21"/>
  <c r="G104" i="21"/>
  <c r="J1481" i="21"/>
  <c r="H1226" i="21"/>
  <c r="G1480" i="21"/>
  <c r="H1491" i="21"/>
  <c r="T2117" i="21"/>
  <c r="O1528" i="21"/>
  <c r="G355" i="21"/>
  <c r="O1653" i="21"/>
  <c r="U1469" i="21"/>
  <c r="T1086" i="21"/>
  <c r="V852" i="21"/>
  <c r="J1401" i="21"/>
  <c r="G190" i="21"/>
  <c r="H1577" i="21"/>
  <c r="U1840" i="21"/>
  <c r="X1796" i="21"/>
  <c r="O2035" i="21"/>
  <c r="U241" i="21"/>
  <c r="J1569" i="21"/>
  <c r="J850" i="21"/>
  <c r="G1602" i="21"/>
  <c r="T457" i="21"/>
  <c r="O2011" i="21"/>
  <c r="O1512" i="21"/>
  <c r="G679" i="21"/>
  <c r="G125" i="21"/>
  <c r="H485" i="21"/>
  <c r="H1820" i="21"/>
  <c r="H809" i="21"/>
  <c r="H459" i="21"/>
  <c r="G1652" i="21"/>
  <c r="O373" i="21"/>
  <c r="V1601" i="21"/>
  <c r="H338" i="21"/>
  <c r="T1176" i="21"/>
  <c r="V101" i="21"/>
  <c r="G2048" i="21"/>
  <c r="U396" i="21"/>
  <c r="T1770" i="21"/>
  <c r="G1270" i="21"/>
  <c r="H831" i="21"/>
  <c r="U453" i="21"/>
  <c r="I1453" i="21"/>
  <c r="O576" i="21"/>
  <c r="J1137" i="21"/>
  <c r="G1487" i="21"/>
  <c r="U933" i="21"/>
  <c r="U1790" i="21"/>
  <c r="G1839" i="21"/>
  <c r="G9" i="21"/>
  <c r="O61" i="21"/>
  <c r="I877" i="21"/>
  <c r="T886" i="21"/>
  <c r="G1630" i="21"/>
  <c r="X1125" i="21"/>
  <c r="G139" i="21"/>
  <c r="U252" i="21"/>
  <c r="U64" i="21"/>
  <c r="V1485" i="21"/>
  <c r="J1741" i="21"/>
  <c r="V237" i="21"/>
  <c r="G207" i="21"/>
  <c r="G1180" i="21"/>
  <c r="U874" i="21"/>
  <c r="T574" i="21"/>
  <c r="U369" i="21"/>
  <c r="X1346" i="21"/>
  <c r="T1225" i="21"/>
  <c r="T1909" i="21"/>
  <c r="G1454" i="21"/>
  <c r="T108" i="21"/>
  <c r="O1661" i="21"/>
  <c r="I459" i="21"/>
  <c r="J2091" i="21"/>
  <c r="I740" i="21"/>
  <c r="V2124" i="21"/>
  <c r="I373" i="21"/>
  <c r="J1584" i="21"/>
  <c r="V25" i="21"/>
  <c r="G165" i="21"/>
  <c r="G769" i="21"/>
  <c r="X331" i="21"/>
  <c r="G1831" i="21"/>
  <c r="X1098" i="21"/>
  <c r="I1801" i="21"/>
  <c r="J1754" i="21"/>
  <c r="O1581" i="21"/>
  <c r="I1043" i="21"/>
  <c r="X1014" i="21"/>
  <c r="U1345" i="21"/>
  <c r="G909" i="21"/>
  <c r="O2090" i="21"/>
  <c r="V293" i="21"/>
  <c r="U1295" i="21"/>
  <c r="X436" i="21"/>
  <c r="T1358" i="21"/>
  <c r="O1983" i="21"/>
  <c r="H1628" i="21"/>
  <c r="G1996" i="21"/>
  <c r="H1390" i="21"/>
  <c r="H1344" i="21"/>
  <c r="T1011" i="21"/>
  <c r="G1477" i="21"/>
  <c r="G1945" i="21"/>
  <c r="X615" i="21"/>
  <c r="J1041" i="21"/>
  <c r="V266" i="21"/>
  <c r="T75" i="21"/>
  <c r="I710" i="21"/>
  <c r="X1397" i="21"/>
  <c r="U1746" i="21"/>
  <c r="H164" i="21"/>
  <c r="V1107" i="21"/>
  <c r="V23" i="21"/>
  <c r="I1438" i="21"/>
  <c r="T2071" i="21"/>
  <c r="J58" i="21"/>
  <c r="G932" i="21"/>
  <c r="O938" i="21"/>
  <c r="G507" i="21"/>
  <c r="I1691" i="21"/>
  <c r="H31" i="21"/>
  <c r="I1382" i="21"/>
  <c r="T535" i="21"/>
  <c r="U1668" i="21"/>
  <c r="O189" i="21"/>
  <c r="X2091" i="21"/>
  <c r="U930" i="21"/>
  <c r="X2087" i="21"/>
  <c r="I15" i="21"/>
  <c r="X358" i="21"/>
  <c r="H2100" i="21"/>
  <c r="X1000" i="21"/>
  <c r="H137" i="21"/>
  <c r="J1643" i="21"/>
  <c r="X271" i="21"/>
  <c r="O847" i="21"/>
  <c r="G564" i="21"/>
  <c r="T1650" i="21"/>
  <c r="J1915" i="21"/>
  <c r="V738" i="21"/>
  <c r="H1320" i="21"/>
  <c r="V382" i="21"/>
  <c r="H1866" i="21"/>
  <c r="V247" i="21"/>
  <c r="J1712" i="21"/>
  <c r="J833" i="21"/>
  <c r="T1553" i="21"/>
  <c r="X425" i="21"/>
  <c r="V1610" i="21"/>
  <c r="X1560" i="21"/>
  <c r="X1069" i="21"/>
  <c r="X1543" i="21"/>
  <c r="V324" i="21"/>
  <c r="X1413" i="21"/>
  <c r="T939" i="21"/>
  <c r="J2129" i="21"/>
  <c r="O526" i="21"/>
  <c r="U1051" i="21"/>
  <c r="X1453" i="21"/>
  <c r="X890" i="21"/>
  <c r="X668" i="21"/>
  <c r="T1089" i="21"/>
  <c r="X1015" i="21"/>
  <c r="X1175" i="21"/>
  <c r="V1582" i="21"/>
  <c r="V1300" i="21"/>
  <c r="X1108" i="21"/>
  <c r="J1526" i="21"/>
  <c r="U159" i="21"/>
  <c r="X360" i="21"/>
  <c r="V464" i="21"/>
  <c r="T2139" i="21"/>
  <c r="O1812" i="21"/>
  <c r="V2112" i="21"/>
  <c r="U1007" i="21"/>
  <c r="H565" i="21"/>
  <c r="I221" i="21"/>
  <c r="X52" i="21"/>
  <c r="H1363" i="21"/>
  <c r="X758" i="21"/>
  <c r="U103" i="21"/>
  <c r="V280" i="21"/>
  <c r="J1402" i="21"/>
  <c r="G199" i="21"/>
  <c r="V460" i="21"/>
  <c r="X1137" i="21"/>
  <c r="I1303" i="21"/>
  <c r="O709" i="21"/>
  <c r="X2082" i="21"/>
  <c r="T1234" i="21"/>
  <c r="U1833" i="21"/>
  <c r="G1728" i="21"/>
  <c r="T909" i="21"/>
  <c r="X1919" i="21"/>
  <c r="H1471" i="21"/>
  <c r="X1871" i="21"/>
  <c r="U1217" i="21"/>
  <c r="J597" i="21"/>
  <c r="U1753" i="21"/>
  <c r="H60" i="21"/>
  <c r="G405" i="21"/>
  <c r="V1584" i="21"/>
  <c r="U328" i="21"/>
  <c r="J745" i="21"/>
  <c r="V836" i="21"/>
  <c r="H1818" i="21"/>
  <c r="U1194" i="21"/>
  <c r="O1424" i="21"/>
  <c r="V379" i="21"/>
  <c r="H65" i="21"/>
  <c r="J871" i="21"/>
  <c r="I276" i="21"/>
  <c r="H1277" i="21"/>
  <c r="U1931" i="21"/>
  <c r="H224" i="21"/>
  <c r="J2055" i="21"/>
  <c r="I2139" i="21"/>
  <c r="X50" i="21"/>
  <c r="T383" i="21"/>
  <c r="G1388" i="21"/>
  <c r="O91" i="21"/>
  <c r="T1639" i="21"/>
  <c r="J941" i="21"/>
  <c r="X917" i="21"/>
  <c r="J1176" i="21"/>
  <c r="U976" i="21"/>
  <c r="X296" i="21"/>
  <c r="U502" i="21"/>
  <c r="T741" i="21"/>
  <c r="T510" i="21"/>
  <c r="O210" i="21"/>
  <c r="I964" i="21"/>
  <c r="J742" i="21"/>
  <c r="T694" i="21"/>
  <c r="O760" i="21"/>
  <c r="I1414" i="21"/>
  <c r="U1303" i="21"/>
  <c r="X95" i="21"/>
  <c r="I195" i="21"/>
  <c r="X835" i="21"/>
  <c r="T628" i="21"/>
  <c r="O62" i="21"/>
  <c r="U2125" i="21"/>
  <c r="H463" i="21"/>
  <c r="V839" i="21"/>
  <c r="U1537" i="21"/>
  <c r="G1277" i="21"/>
  <c r="U1974" i="21"/>
  <c r="O2103" i="21"/>
  <c r="X746" i="21"/>
  <c r="G641" i="21"/>
  <c r="T1904" i="21"/>
  <c r="J1425" i="21"/>
  <c r="I483" i="21"/>
  <c r="U1870" i="21"/>
  <c r="U1195" i="21"/>
  <c r="G1491" i="21"/>
  <c r="V487" i="21"/>
  <c r="O1000" i="21"/>
  <c r="G1868" i="21"/>
  <c r="I1659" i="21"/>
  <c r="G811" i="21"/>
  <c r="V641" i="21"/>
  <c r="H564" i="21"/>
  <c r="H2123" i="21"/>
  <c r="X1494" i="21"/>
  <c r="U658" i="21"/>
  <c r="H1133" i="21"/>
  <c r="J1778" i="21"/>
  <c r="O1648" i="21"/>
  <c r="G1498" i="21"/>
  <c r="V20" i="21"/>
  <c r="H1233" i="21"/>
  <c r="V1823" i="21"/>
  <c r="X1141" i="21"/>
  <c r="X99" i="21"/>
  <c r="U1264" i="21"/>
  <c r="V100" i="21"/>
  <c r="O750" i="21"/>
  <c r="V116" i="21"/>
  <c r="J226" i="21"/>
  <c r="T1523" i="21"/>
  <c r="O2144" i="21"/>
  <c r="G1067" i="21"/>
  <c r="O121" i="21"/>
  <c r="O941" i="21"/>
  <c r="H1706" i="21"/>
  <c r="J1324" i="21"/>
  <c r="T2074" i="21"/>
  <c r="O1266" i="21"/>
  <c r="G1707" i="21"/>
  <c r="U1050" i="21"/>
  <c r="O2086" i="21"/>
  <c r="I1388" i="21"/>
  <c r="U503" i="21"/>
  <c r="T1972" i="21"/>
  <c r="O379" i="21"/>
  <c r="O650" i="21"/>
  <c r="O769" i="21"/>
  <c r="V662" i="21"/>
  <c r="V414" i="21"/>
  <c r="H394" i="21"/>
  <c r="V831" i="21"/>
  <c r="V661" i="21"/>
  <c r="O1212" i="21"/>
  <c r="H654" i="21"/>
  <c r="I1558" i="21"/>
  <c r="U1709" i="21"/>
  <c r="V287" i="21"/>
  <c r="V1754" i="21"/>
  <c r="H313" i="21"/>
  <c r="J1994" i="21"/>
  <c r="V1496" i="21"/>
  <c r="V61" i="21"/>
  <c r="T763" i="21"/>
  <c r="V1872" i="21"/>
  <c r="T2141" i="21"/>
  <c r="X1388" i="21"/>
  <c r="J529" i="21"/>
  <c r="J1242" i="21"/>
  <c r="G2059" i="21"/>
  <c r="X404" i="21"/>
  <c r="I1383" i="21"/>
  <c r="O705" i="21"/>
  <c r="V573" i="21"/>
  <c r="G2101" i="21"/>
  <c r="T1865" i="21"/>
  <c r="O108" i="21"/>
  <c r="O1395" i="21"/>
  <c r="T736" i="21"/>
  <c r="G292" i="21"/>
  <c r="I571" i="21"/>
  <c r="V1132" i="21"/>
  <c r="U1356" i="21"/>
  <c r="J2137" i="21"/>
  <c r="V208" i="21"/>
  <c r="T1953" i="21"/>
  <c r="U315" i="21"/>
  <c r="X1793" i="21"/>
  <c r="U678" i="21"/>
  <c r="G627" i="21"/>
  <c r="J225" i="21"/>
  <c r="J1381" i="21"/>
  <c r="U1823" i="21"/>
  <c r="T1685" i="21"/>
  <c r="V786" i="21"/>
  <c r="U154" i="21"/>
  <c r="U456" i="21"/>
  <c r="O70" i="21"/>
  <c r="H1685" i="21"/>
  <c r="J1469" i="21"/>
  <c r="U2137" i="21"/>
  <c r="O393" i="21"/>
  <c r="G1792" i="21"/>
  <c r="J1738" i="21"/>
  <c r="O509" i="21"/>
  <c r="V1131" i="21"/>
  <c r="U1258" i="21"/>
  <c r="I1931" i="21"/>
  <c r="I1657" i="21"/>
  <c r="G2129" i="21"/>
  <c r="J766" i="21"/>
  <c r="I1476" i="21"/>
  <c r="G1174" i="21"/>
  <c r="V694" i="21"/>
  <c r="X1410" i="21"/>
  <c r="V849" i="21"/>
  <c r="O1919" i="21"/>
  <c r="T1573" i="21"/>
  <c r="G1656" i="21"/>
  <c r="O598" i="21"/>
  <c r="V535" i="21"/>
  <c r="X81" i="21"/>
  <c r="I609" i="21"/>
  <c r="T337" i="21"/>
  <c r="G650" i="21"/>
  <c r="G790" i="21"/>
  <c r="G1311" i="21"/>
  <c r="O660" i="21"/>
  <c r="X786" i="21"/>
  <c r="T1712" i="21"/>
  <c r="G1111" i="21"/>
  <c r="H627" i="21"/>
  <c r="T553" i="21"/>
  <c r="G399" i="21"/>
  <c r="X75" i="21"/>
  <c r="J1878" i="21"/>
  <c r="V1779" i="21"/>
  <c r="X1356" i="21"/>
  <c r="H2043" i="21"/>
  <c r="T62" i="21"/>
  <c r="J1007" i="21"/>
  <c r="V457" i="21"/>
  <c r="X2137" i="21"/>
  <c r="J1131" i="21"/>
  <c r="U914" i="21"/>
  <c r="I180" i="21"/>
  <c r="O872" i="21"/>
  <c r="T968" i="21"/>
  <c r="X1682" i="21"/>
  <c r="X381" i="21"/>
  <c r="I1571" i="21"/>
  <c r="H1369" i="21"/>
  <c r="V741" i="21"/>
  <c r="X1786" i="21"/>
  <c r="T1811" i="21"/>
  <c r="U1298" i="21"/>
  <c r="T1064" i="21"/>
  <c r="X1269" i="21"/>
  <c r="I263" i="21"/>
  <c r="H1456" i="21"/>
  <c r="H975" i="21"/>
  <c r="H251" i="21"/>
  <c r="J1083" i="21"/>
  <c r="X1581" i="21"/>
  <c r="V979" i="21"/>
  <c r="X801" i="21"/>
  <c r="V1230" i="21"/>
  <c r="T1487" i="21"/>
  <c r="H381" i="21"/>
  <c r="H279" i="21"/>
  <c r="H2029" i="21"/>
  <c r="V807" i="21"/>
  <c r="G115" i="21"/>
  <c r="X1626" i="21"/>
  <c r="V1338" i="21"/>
  <c r="X1987" i="21"/>
  <c r="J359" i="21"/>
  <c r="H359" i="21"/>
  <c r="V265" i="21"/>
  <c r="H1872" i="21"/>
  <c r="V770" i="21"/>
  <c r="O2101" i="21"/>
  <c r="G611" i="21"/>
  <c r="J694" i="21"/>
  <c r="G2040" i="21"/>
  <c r="I1495" i="21"/>
  <c r="T1147" i="21"/>
  <c r="I440" i="21"/>
  <c r="H442" i="21"/>
  <c r="G789" i="21"/>
  <c r="U2034" i="21"/>
  <c r="O639" i="21"/>
  <c r="V1881" i="21"/>
  <c r="H1556" i="21"/>
  <c r="H596" i="21"/>
  <c r="O1426" i="21"/>
  <c r="V317" i="21"/>
  <c r="O64" i="21"/>
  <c r="U511" i="21"/>
  <c r="V115" i="21"/>
  <c r="H523" i="21"/>
  <c r="J245" i="21"/>
  <c r="U1801" i="21"/>
  <c r="U1042" i="21"/>
  <c r="U640" i="21"/>
  <c r="J1726" i="21"/>
  <c r="I1586" i="21"/>
  <c r="I1257" i="21"/>
  <c r="I1446" i="21"/>
  <c r="O1606" i="21"/>
  <c r="V868" i="21"/>
  <c r="T577" i="21"/>
  <c r="V1315" i="21"/>
  <c r="I972" i="21"/>
  <c r="H714" i="21"/>
  <c r="V57" i="21"/>
  <c r="T283" i="21"/>
  <c r="I1745" i="21"/>
  <c r="J161" i="21"/>
  <c r="G1612" i="21"/>
  <c r="V911" i="21"/>
  <c r="H27" i="21"/>
  <c r="H358" i="21"/>
  <c r="V1727" i="21"/>
  <c r="T855" i="21"/>
  <c r="V227" i="21"/>
  <c r="X1865" i="21"/>
  <c r="T2048" i="21"/>
  <c r="G634" i="21"/>
  <c r="T5" i="21"/>
  <c r="O1558" i="21"/>
  <c r="H2120" i="21"/>
  <c r="H449" i="21"/>
  <c r="I361" i="21"/>
  <c r="X617" i="21"/>
  <c r="O1255" i="21"/>
  <c r="V1351" i="21"/>
  <c r="G875" i="21"/>
  <c r="H611" i="21"/>
  <c r="I1002" i="21"/>
  <c r="T799" i="21"/>
  <c r="O295" i="21"/>
  <c r="H1279" i="21"/>
  <c r="O1343" i="21"/>
  <c r="O703" i="21"/>
  <c r="X1324" i="21"/>
  <c r="I921" i="21"/>
  <c r="U1913" i="21"/>
  <c r="O1172" i="21"/>
  <c r="H1356" i="21"/>
  <c r="V1639" i="21"/>
  <c r="H357" i="21"/>
  <c r="H467" i="21"/>
  <c r="U831" i="21"/>
  <c r="U1409" i="21"/>
  <c r="O535" i="21"/>
  <c r="J1323" i="21"/>
  <c r="X1772" i="21"/>
  <c r="I355" i="21"/>
  <c r="I1539" i="21"/>
  <c r="T1948" i="21"/>
  <c r="I1276" i="21"/>
  <c r="J1690" i="21"/>
  <c r="I1444" i="21"/>
  <c r="X1527" i="21"/>
  <c r="J1199" i="21"/>
  <c r="J875" i="21"/>
  <c r="V698" i="21"/>
  <c r="T1088" i="21"/>
  <c r="O1940" i="21"/>
  <c r="H1828" i="21"/>
  <c r="G720" i="21"/>
  <c r="U1943" i="21"/>
  <c r="J4" i="21"/>
  <c r="X807" i="21"/>
  <c r="G1302" i="21"/>
  <c r="I1140" i="21"/>
  <c r="V322" i="21"/>
  <c r="T77" i="21"/>
  <c r="T52" i="21"/>
  <c r="X1534" i="21"/>
  <c r="X14" i="21"/>
  <c r="J968" i="21"/>
  <c r="V1553" i="21"/>
  <c r="V1082" i="21"/>
  <c r="V1841" i="21"/>
  <c r="V1736" i="21"/>
  <c r="X1497" i="21"/>
  <c r="U1365" i="21"/>
  <c r="H1019" i="21"/>
  <c r="I1698" i="21"/>
  <c r="H1854" i="21"/>
  <c r="V1037" i="21"/>
  <c r="O1564" i="21"/>
  <c r="H51" i="21"/>
  <c r="I1967" i="21"/>
  <c r="H1368" i="21"/>
  <c r="O1170" i="21"/>
  <c r="J1366" i="21"/>
  <c r="V705" i="21"/>
  <c r="I1398" i="21"/>
  <c r="I872" i="21"/>
  <c r="V1897" i="21"/>
  <c r="J360" i="21"/>
  <c r="O1446" i="21"/>
  <c r="I1623" i="21"/>
  <c r="J1125" i="21"/>
  <c r="H2035" i="21"/>
  <c r="H1960" i="21"/>
  <c r="G1371" i="21"/>
  <c r="V1693" i="21"/>
  <c r="J2047" i="21"/>
  <c r="J1931" i="21"/>
  <c r="H1860" i="21"/>
  <c r="I1187" i="21"/>
  <c r="J782" i="21"/>
  <c r="X534" i="21"/>
  <c r="H2090" i="21"/>
  <c r="V352" i="21"/>
  <c r="I810" i="21"/>
  <c r="I205" i="21"/>
  <c r="H58" i="21"/>
  <c r="V2080" i="21"/>
  <c r="G1922" i="21"/>
  <c r="V503" i="21"/>
  <c r="X491" i="21"/>
  <c r="X382" i="21"/>
  <c r="T307" i="21"/>
  <c r="H1991" i="21"/>
  <c r="G1147" i="21"/>
  <c r="V1661" i="21"/>
  <c r="J1743" i="21"/>
  <c r="X1414" i="21"/>
  <c r="X92" i="21"/>
  <c r="X1124" i="21"/>
  <c r="I628" i="21"/>
  <c r="X1492" i="21"/>
  <c r="I1145" i="21"/>
  <c r="T2058" i="21"/>
  <c r="T164" i="21"/>
  <c r="H366" i="21"/>
  <c r="T1220" i="21"/>
  <c r="H489" i="21"/>
  <c r="H186" i="21"/>
  <c r="T95" i="21"/>
  <c r="O1481" i="21"/>
  <c r="T1014" i="21"/>
  <c r="J585" i="21"/>
  <c r="V75" i="21"/>
  <c r="G1152" i="21"/>
  <c r="I1792" i="21"/>
  <c r="V437" i="21"/>
  <c r="G311" i="21"/>
  <c r="X1343" i="21"/>
  <c r="H1131" i="21"/>
  <c r="I1003" i="21"/>
  <c r="T7" i="21"/>
  <c r="G1917" i="21"/>
  <c r="O1229" i="21"/>
  <c r="J1607" i="21"/>
  <c r="T1885" i="21"/>
  <c r="I704" i="21"/>
  <c r="V1410" i="21"/>
  <c r="I7" i="21"/>
  <c r="T2133" i="21"/>
  <c r="T1517" i="21"/>
  <c r="G2028" i="21"/>
  <c r="G1757" i="21"/>
  <c r="G623" i="21"/>
  <c r="J658" i="21"/>
  <c r="G656" i="21"/>
  <c r="G1940" i="21"/>
  <c r="U367" i="21"/>
  <c r="O1769" i="21"/>
  <c r="I717" i="21"/>
  <c r="V381" i="21"/>
  <c r="V889" i="21"/>
  <c r="H1107" i="21"/>
  <c r="U66" i="21"/>
  <c r="V754" i="21"/>
  <c r="U1437" i="21"/>
  <c r="T2028" i="21"/>
  <c r="V894" i="21"/>
  <c r="I1454" i="21"/>
  <c r="X452" i="21"/>
  <c r="X553" i="21"/>
  <c r="G1986" i="21"/>
  <c r="U1716" i="21"/>
  <c r="V739" i="21"/>
  <c r="G1280" i="21"/>
  <c r="V445" i="21"/>
  <c r="I573" i="21"/>
  <c r="H469" i="21"/>
  <c r="X1824" i="21"/>
  <c r="U682" i="21"/>
  <c r="T8" i="21"/>
  <c r="G96" i="21"/>
  <c r="X664" i="21"/>
  <c r="T1716" i="21"/>
  <c r="T124" i="21"/>
  <c r="T1945" i="21"/>
  <c r="U1362" i="21"/>
  <c r="H59" i="21"/>
  <c r="O851" i="21"/>
  <c r="G1878" i="21"/>
  <c r="H1795" i="21"/>
  <c r="I1326" i="21"/>
  <c r="H1532" i="21"/>
  <c r="X567" i="21"/>
  <c r="V1047" i="21"/>
  <c r="X68" i="21"/>
  <c r="V191" i="21"/>
  <c r="J1150" i="21"/>
  <c r="G1543" i="21"/>
  <c r="G1584" i="21"/>
  <c r="H393" i="21"/>
  <c r="O936" i="21"/>
  <c r="G2124" i="21"/>
  <c r="G383" i="21"/>
  <c r="O361" i="21"/>
  <c r="O452" i="21"/>
  <c r="J1444" i="21"/>
  <c r="J1823" i="21"/>
  <c r="O1329" i="21"/>
  <c r="X1694" i="21"/>
  <c r="J1781" i="21"/>
  <c r="U1560" i="21"/>
  <c r="H238" i="21"/>
  <c r="V1050" i="21"/>
  <c r="U485" i="21"/>
  <c r="I1969" i="21"/>
  <c r="J1058" i="21"/>
  <c r="J323" i="21"/>
  <c r="J2056" i="21"/>
  <c r="I1452" i="21"/>
  <c r="I856" i="21"/>
  <c r="I1168" i="21"/>
  <c r="I1467" i="21"/>
  <c r="O835" i="21"/>
  <c r="X522" i="21"/>
  <c r="H1129" i="21"/>
  <c r="O1452" i="21"/>
  <c r="T365" i="21"/>
  <c r="U1660" i="21"/>
  <c r="T1931" i="21"/>
  <c r="J508" i="21"/>
  <c r="U191" i="21"/>
  <c r="I666" i="21"/>
  <c r="V2133" i="21"/>
  <c r="H1953" i="21"/>
  <c r="X397" i="21"/>
  <c r="V1650" i="21"/>
  <c r="X61" i="21"/>
  <c r="H1684" i="21"/>
  <c r="G576" i="21"/>
  <c r="V1703" i="21"/>
  <c r="J1825" i="21"/>
  <c r="H1069" i="21"/>
  <c r="V1269" i="21"/>
  <c r="X380" i="21"/>
  <c r="I1881" i="21"/>
  <c r="G980" i="21"/>
  <c r="I971" i="21"/>
  <c r="U738" i="21"/>
  <c r="X840" i="21"/>
  <c r="X753" i="21"/>
  <c r="G78" i="21"/>
  <c r="O1317" i="21"/>
  <c r="J367" i="21"/>
  <c r="J1627" i="21"/>
  <c r="I281" i="21"/>
  <c r="G1879" i="21"/>
  <c r="X1913" i="21"/>
  <c r="H739" i="21"/>
  <c r="X465" i="21"/>
  <c r="U320" i="21"/>
  <c r="I202" i="21"/>
  <c r="J1388" i="21"/>
  <c r="U1773" i="21"/>
  <c r="X1731" i="21"/>
  <c r="O1045" i="21"/>
  <c r="V365" i="21"/>
  <c r="J917" i="21"/>
  <c r="O1409" i="21"/>
  <c r="V1057" i="21"/>
  <c r="J1021" i="21"/>
  <c r="H1429" i="21"/>
  <c r="H1539" i="21"/>
  <c r="O1811" i="21"/>
  <c r="T971" i="21"/>
  <c r="I238" i="21"/>
  <c r="O865" i="21"/>
  <c r="G1405" i="21"/>
  <c r="I423" i="21"/>
  <c r="T1221" i="21"/>
  <c r="T399" i="21"/>
  <c r="H1409" i="21"/>
  <c r="X16" i="21"/>
  <c r="O507" i="21"/>
  <c r="X1885" i="21"/>
  <c r="T1479" i="21"/>
  <c r="G512" i="21"/>
  <c r="X1144" i="21"/>
  <c r="I2119" i="21"/>
  <c r="U506" i="21"/>
  <c r="I2012" i="21"/>
  <c r="J108" i="21"/>
  <c r="V202" i="21"/>
  <c r="V313" i="21"/>
  <c r="T1178" i="21"/>
  <c r="G2011" i="21"/>
  <c r="O142" i="21"/>
  <c r="T491" i="21"/>
  <c r="T1263" i="21"/>
  <c r="J1263" i="21"/>
  <c r="I940" i="21"/>
  <c r="G524" i="21"/>
  <c r="T420" i="21"/>
  <c r="U1866" i="21"/>
  <c r="X234" i="21"/>
  <c r="U120" i="21"/>
  <c r="U296" i="21"/>
  <c r="X2141" i="21"/>
  <c r="H12" i="21"/>
  <c r="G631" i="21"/>
  <c r="T20" i="21"/>
  <c r="U1059" i="21"/>
  <c r="U1735" i="21"/>
  <c r="G511" i="21"/>
  <c r="X221" i="21"/>
  <c r="H872" i="21"/>
  <c r="I1067" i="21"/>
  <c r="X2001" i="21"/>
  <c r="O738" i="21"/>
  <c r="V710" i="21"/>
  <c r="G996" i="21"/>
  <c r="V1554" i="21"/>
  <c r="O1389" i="21"/>
  <c r="H598" i="21"/>
  <c r="J963" i="21"/>
  <c r="O1749" i="21"/>
  <c r="I1778" i="21"/>
  <c r="H2118" i="21"/>
  <c r="H165" i="21"/>
  <c r="H371" i="21"/>
  <c r="I973" i="21"/>
  <c r="V1167" i="21"/>
  <c r="I465" i="21"/>
  <c r="V538" i="21"/>
  <c r="H1811" i="21"/>
  <c r="V874" i="21"/>
  <c r="U614" i="21"/>
  <c r="X6" i="21"/>
  <c r="X402" i="21"/>
  <c r="X742" i="21"/>
  <c r="V231" i="21"/>
  <c r="U1003" i="21"/>
  <c r="J770" i="21"/>
  <c r="U1137" i="21"/>
  <c r="U865" i="21"/>
  <c r="U13" i="21"/>
  <c r="T924" i="21"/>
  <c r="I1102" i="21"/>
  <c r="U674" i="21"/>
  <c r="V1229" i="21"/>
  <c r="U2039" i="21"/>
  <c r="H1887" i="21"/>
  <c r="V1971" i="21"/>
  <c r="U740" i="21"/>
  <c r="G469" i="21"/>
  <c r="X142" i="21"/>
  <c r="U491" i="21"/>
  <c r="U1874" i="21"/>
  <c r="U28" i="21"/>
  <c r="T1940" i="21"/>
  <c r="X194" i="21"/>
  <c r="U373" i="21"/>
  <c r="J919" i="21"/>
  <c r="J468" i="21"/>
  <c r="I2029" i="21"/>
  <c r="I1037" i="21"/>
  <c r="U1687" i="21"/>
  <c r="I1707" i="21"/>
  <c r="I758" i="21"/>
  <c r="O1401" i="21"/>
  <c r="X1968" i="21"/>
  <c r="U158" i="21"/>
  <c r="T1775" i="21"/>
  <c r="X1019" i="21"/>
  <c r="V895" i="21"/>
  <c r="H1972" i="21"/>
  <c r="G54" i="21"/>
  <c r="O1828" i="21"/>
  <c r="H1686" i="21"/>
  <c r="J413" i="21"/>
  <c r="O1814" i="21"/>
  <c r="H1451" i="21"/>
  <c r="J335" i="21"/>
  <c r="H1643" i="21"/>
  <c r="J627" i="21"/>
  <c r="O283" i="21"/>
  <c r="U1514" i="21"/>
  <c r="O1069" i="21"/>
  <c r="G1282" i="21"/>
  <c r="O1931" i="21"/>
  <c r="U199" i="21"/>
  <c r="O1080" i="21"/>
  <c r="V1931" i="21"/>
  <c r="V2037" i="21"/>
  <c r="H1917" i="21"/>
  <c r="J65" i="21"/>
  <c r="X1715" i="21"/>
  <c r="O270" i="21"/>
  <c r="H1110" i="21"/>
  <c r="O222" i="21"/>
  <c r="J720" i="21"/>
  <c r="V1091" i="21"/>
  <c r="G677" i="21"/>
  <c r="X503" i="21"/>
  <c r="T1108" i="21"/>
  <c r="U1296" i="21"/>
  <c r="G855" i="21"/>
  <c r="J749" i="21"/>
  <c r="H1566" i="21"/>
  <c r="O573" i="21"/>
  <c r="V2126" i="21"/>
  <c r="V10" i="21"/>
  <c r="G1702" i="21"/>
  <c r="T1254" i="21"/>
  <c r="T1726" i="21"/>
  <c r="V611" i="21"/>
  <c r="I198" i="21"/>
  <c r="U327" i="21"/>
  <c r="U1086" i="21"/>
  <c r="X832" i="21"/>
  <c r="G982" i="21"/>
  <c r="J1241" i="21"/>
  <c r="G1823" i="21"/>
  <c r="G928" i="21"/>
  <c r="G166" i="21"/>
  <c r="O763" i="21"/>
  <c r="O592" i="21"/>
  <c r="J874" i="21"/>
  <c r="V1774" i="21"/>
  <c r="V459" i="21"/>
  <c r="X965" i="21"/>
  <c r="G1517" i="21"/>
  <c r="U1317" i="21"/>
  <c r="X550" i="21"/>
  <c r="H242" i="21"/>
  <c r="X1905" i="21"/>
  <c r="T377" i="21"/>
  <c r="V1607" i="21"/>
  <c r="T113" i="21"/>
  <c r="X582" i="21"/>
  <c r="J899" i="21"/>
  <c r="U167" i="21"/>
  <c r="I1254" i="21"/>
  <c r="H779" i="21"/>
  <c r="O942" i="21"/>
  <c r="I308" i="21"/>
  <c r="U376" i="21"/>
  <c r="O856" i="21"/>
  <c r="I2096" i="21"/>
  <c r="I1514" i="21"/>
  <c r="H2128" i="21"/>
  <c r="J254" i="21"/>
  <c r="X241" i="21"/>
  <c r="J2099" i="21"/>
  <c r="G538" i="21"/>
  <c r="X1657" i="21"/>
  <c r="V1264" i="21"/>
  <c r="J1457" i="21"/>
  <c r="O919" i="21"/>
  <c r="O612" i="21"/>
  <c r="V812" i="21"/>
  <c r="O961" i="21"/>
  <c r="H631" i="21"/>
  <c r="I79" i="21"/>
  <c r="X1348" i="21"/>
  <c r="G1864" i="21"/>
  <c r="H227" i="21"/>
  <c r="X146" i="21"/>
  <c r="G566" i="21"/>
  <c r="I271" i="21"/>
  <c r="O921" i="21"/>
  <c r="H460" i="21"/>
  <c r="U508" i="21"/>
  <c r="I1104" i="21"/>
  <c r="I1130" i="21"/>
  <c r="T2146" i="21"/>
  <c r="G1582" i="21"/>
  <c r="I92" i="21"/>
  <c r="U964" i="21"/>
  <c r="I1199" i="21"/>
  <c r="H49" i="21"/>
  <c r="J1126" i="21"/>
  <c r="X1948" i="21"/>
  <c r="X1114" i="21"/>
  <c r="O929" i="21"/>
  <c r="J1614" i="21"/>
  <c r="H1514" i="21"/>
  <c r="X846" i="21"/>
  <c r="H787" i="21"/>
  <c r="G395" i="21"/>
  <c r="U973" i="21"/>
  <c r="H1023" i="21"/>
  <c r="G1354" i="21"/>
  <c r="J69" i="21"/>
  <c r="U941" i="21"/>
  <c r="V1113" i="21"/>
  <c r="O1132" i="21"/>
  <c r="J2016" i="21"/>
  <c r="V672" i="21"/>
  <c r="X1259" i="21"/>
  <c r="X524" i="21"/>
  <c r="X163" i="21"/>
  <c r="O1922" i="21"/>
  <c r="O316" i="21"/>
  <c r="V1489" i="21"/>
  <c r="V238" i="21"/>
  <c r="O273" i="21"/>
  <c r="G252" i="21"/>
  <c r="T592" i="21"/>
  <c r="I380" i="21"/>
  <c r="I1903" i="21"/>
  <c r="U1563" i="21"/>
  <c r="T1991" i="21"/>
  <c r="X165" i="21"/>
  <c r="V823" i="21"/>
  <c r="O1685" i="21"/>
  <c r="H1832" i="21"/>
  <c r="I1219" i="21"/>
  <c r="H1234" i="21"/>
  <c r="H1527" i="21"/>
  <c r="G1731" i="21"/>
  <c r="U1363" i="21"/>
  <c r="U578" i="21"/>
  <c r="I72" i="21"/>
  <c r="T749" i="21"/>
  <c r="J373" i="21"/>
  <c r="T1210" i="21"/>
  <c r="H1716" i="21"/>
  <c r="I1424" i="21"/>
  <c r="X1112" i="21"/>
  <c r="G276" i="21"/>
  <c r="I409" i="21"/>
  <c r="I1427" i="21"/>
  <c r="O2027" i="21"/>
  <c r="O867" i="21"/>
  <c r="J486" i="21"/>
  <c r="U1280" i="21"/>
  <c r="G197" i="21"/>
  <c r="V408" i="21"/>
  <c r="H616" i="21"/>
  <c r="V2072" i="21"/>
  <c r="X1864" i="21"/>
  <c r="G451" i="21"/>
  <c r="J659" i="21"/>
  <c r="V1270" i="21"/>
  <c r="V485" i="21"/>
  <c r="T581" i="21"/>
  <c r="I1256" i="21"/>
  <c r="O1755" i="21"/>
  <c r="O679" i="21"/>
  <c r="X77" i="21"/>
  <c r="J64" i="21"/>
  <c r="I135" i="21"/>
  <c r="H1136" i="21"/>
  <c r="I405" i="21"/>
  <c r="G1542" i="21"/>
  <c r="U593" i="21"/>
  <c r="O1268" i="21"/>
  <c r="I115" i="21"/>
  <c r="X555" i="21"/>
  <c r="X1929" i="21"/>
  <c r="O737" i="21"/>
  <c r="X2010" i="21"/>
  <c r="T380" i="21"/>
  <c r="O1960" i="21"/>
  <c r="V826" i="21"/>
  <c r="V2115" i="21"/>
  <c r="U1355" i="21"/>
  <c r="T437" i="21"/>
  <c r="T1884" i="21"/>
  <c r="X1582" i="21"/>
  <c r="G840" i="21"/>
  <c r="I1143" i="21"/>
  <c r="T1527" i="21"/>
  <c r="V1282" i="21"/>
  <c r="U193" i="21"/>
  <c r="U1351" i="21"/>
  <c r="V99" i="21"/>
  <c r="U1972" i="21"/>
  <c r="H705" i="21"/>
  <c r="V6" i="21"/>
  <c r="X1962" i="21"/>
  <c r="G800" i="21"/>
  <c r="X1303" i="21"/>
  <c r="X223" i="21"/>
  <c r="X2145" i="21"/>
  <c r="X13" i="21"/>
  <c r="O1128" i="21"/>
  <c r="G107" i="21"/>
  <c r="U1997" i="21"/>
  <c r="V209" i="21"/>
  <c r="J1304" i="21"/>
  <c r="O1797" i="21"/>
  <c r="I82" i="21"/>
  <c r="V655" i="21"/>
  <c r="G445" i="21"/>
  <c r="T371" i="21"/>
  <c r="O1014" i="21"/>
  <c r="X757" i="21"/>
  <c r="G1492" i="21"/>
  <c r="I1399" i="21"/>
  <c r="J1274" i="21"/>
  <c r="V190" i="21"/>
  <c r="V12" i="21"/>
  <c r="U745" i="21"/>
  <c r="I1044" i="21"/>
  <c r="O51" i="21"/>
  <c r="I236" i="21"/>
  <c r="V1433" i="21"/>
  <c r="V940" i="21"/>
  <c r="T1617" i="21"/>
  <c r="G638" i="21"/>
  <c r="V318" i="21"/>
  <c r="O808" i="21"/>
  <c r="T1696" i="21"/>
  <c r="G1233" i="21"/>
  <c r="I508" i="21"/>
  <c r="J681" i="21"/>
  <c r="G542" i="21"/>
  <c r="G724" i="21"/>
  <c r="T1831" i="21"/>
  <c r="J1196" i="21"/>
  <c r="T641" i="21"/>
  <c r="U1045" i="21"/>
  <c r="I1828" i="21"/>
  <c r="J308" i="21"/>
  <c r="X897" i="21"/>
  <c r="V1280" i="21"/>
  <c r="H1217" i="21"/>
  <c r="G898" i="21"/>
  <c r="J1398" i="21"/>
  <c r="O2093" i="21"/>
  <c r="O739" i="21"/>
  <c r="V312" i="21"/>
  <c r="J307" i="21"/>
  <c r="O1542" i="21"/>
  <c r="X701" i="21"/>
  <c r="O1561" i="21"/>
  <c r="O1831" i="21"/>
  <c r="T1021" i="21"/>
  <c r="X911" i="21"/>
  <c r="V1772" i="21"/>
  <c r="U1221" i="21"/>
  <c r="J743" i="21"/>
  <c r="I1217" i="21"/>
  <c r="G319" i="21"/>
  <c r="H1616" i="21"/>
  <c r="O1999" i="21"/>
  <c r="I1481" i="21"/>
  <c r="I1925" i="21"/>
  <c r="I834" i="21"/>
  <c r="V1888" i="21"/>
  <c r="U1610" i="21"/>
  <c r="G1497" i="21"/>
  <c r="J2005" i="21"/>
  <c r="T738" i="21"/>
  <c r="T210" i="21"/>
  <c r="T441" i="21"/>
  <c r="J1824" i="21"/>
  <c r="G889" i="21"/>
  <c r="H1362" i="21"/>
  <c r="O1596" i="21"/>
  <c r="O1226" i="21"/>
  <c r="X951" i="21"/>
  <c r="I1872" i="21"/>
  <c r="U838" i="21"/>
  <c r="I2076" i="21"/>
  <c r="V1970" i="21"/>
  <c r="H722" i="21"/>
  <c r="O952" i="21"/>
  <c r="J268" i="21"/>
  <c r="I1882" i="21"/>
  <c r="X763" i="21"/>
  <c r="V1399" i="21"/>
  <c r="T2044" i="21"/>
  <c r="U139" i="21"/>
  <c r="G1586" i="21"/>
  <c r="I96" i="21"/>
  <c r="I960" i="21"/>
  <c r="X1221" i="21"/>
  <c r="U100" i="21"/>
  <c r="T1001" i="21"/>
  <c r="U279" i="21"/>
  <c r="O1090" i="21"/>
  <c r="G2096" i="21"/>
  <c r="I80" i="21"/>
  <c r="H1839" i="21"/>
  <c r="O1187" i="21"/>
  <c r="I998" i="21"/>
  <c r="V610" i="21"/>
  <c r="O1526" i="21"/>
  <c r="T24" i="21"/>
  <c r="H738" i="21"/>
  <c r="V1741" i="21"/>
  <c r="T866" i="21"/>
  <c r="I1328" i="21"/>
  <c r="I1280" i="21"/>
  <c r="V682" i="21"/>
  <c r="U588" i="21"/>
  <c r="G1485" i="21"/>
  <c r="G1673" i="21"/>
  <c r="G1130" i="21"/>
  <c r="U672" i="21"/>
  <c r="J868" i="21"/>
  <c r="J538" i="21"/>
  <c r="T1746" i="21"/>
  <c r="H1354" i="21"/>
  <c r="T1144" i="21"/>
  <c r="O1397" i="21"/>
  <c r="G1011" i="21"/>
  <c r="H1216" i="21"/>
  <c r="I843" i="21"/>
  <c r="T838" i="21"/>
  <c r="I438" i="21"/>
  <c r="V1597" i="21"/>
  <c r="V2000" i="21"/>
  <c r="X720" i="21"/>
  <c r="G668" i="21"/>
  <c r="T1197" i="21"/>
  <c r="J530" i="21"/>
  <c r="V420" i="21"/>
  <c r="J614" i="21"/>
  <c r="X421" i="21"/>
  <c r="H1179" i="21"/>
  <c r="U494" i="21"/>
  <c r="X277" i="21"/>
  <c r="H1114" i="21"/>
  <c r="H783" i="21"/>
  <c r="J253" i="21"/>
  <c r="V791" i="21"/>
  <c r="X340" i="21"/>
  <c r="T1023" i="21"/>
  <c r="G437" i="21"/>
  <c r="J912" i="21"/>
  <c r="H1360" i="21"/>
  <c r="V1053" i="21"/>
  <c r="I1110" i="21"/>
  <c r="I396" i="21"/>
  <c r="O1105" i="21"/>
  <c r="J1602" i="21"/>
  <c r="J1563" i="21"/>
  <c r="G753" i="21"/>
  <c r="V502" i="21"/>
  <c r="X1064" i="21"/>
  <c r="X1514" i="21"/>
  <c r="H870" i="21"/>
  <c r="G2140" i="21"/>
  <c r="V877" i="21"/>
  <c r="H1498" i="21"/>
  <c r="T750" i="21"/>
  <c r="V103" i="21"/>
  <c r="H570" i="21"/>
  <c r="X78" i="21"/>
  <c r="H1910" i="21"/>
  <c r="O564" i="21"/>
  <c r="I598" i="21"/>
  <c r="J1216" i="21"/>
  <c r="V1813" i="21"/>
  <c r="V102" i="21"/>
  <c r="V1498" i="21"/>
  <c r="U2031" i="21"/>
  <c r="T1773" i="21"/>
  <c r="O1997" i="21"/>
  <c r="G8" i="21"/>
  <c r="G119" i="21"/>
  <c r="X912" i="21"/>
  <c r="I1688" i="21"/>
  <c r="J1735" i="21"/>
  <c r="J723" i="21"/>
  <c r="J1621" i="21"/>
  <c r="J1087" i="21"/>
  <c r="U223" i="21"/>
  <c r="I464" i="21"/>
  <c r="X204" i="21"/>
  <c r="U488" i="21"/>
  <c r="U1960" i="21"/>
  <c r="O1624" i="21"/>
  <c r="V489" i="21"/>
  <c r="G552" i="21"/>
  <c r="J1666" i="21"/>
  <c r="U1815" i="21"/>
  <c r="G194" i="21"/>
  <c r="G265" i="21"/>
  <c r="H107" i="21"/>
  <c r="J2142" i="21"/>
  <c r="X4" i="21"/>
  <c r="I507" i="21"/>
  <c r="X2039" i="21"/>
  <c r="O1698" i="21"/>
  <c r="H1773" i="21"/>
  <c r="O788" i="21"/>
  <c r="T297" i="21"/>
  <c r="I1098" i="21"/>
  <c r="U1233" i="21"/>
  <c r="O550" i="21"/>
  <c r="T1602" i="21"/>
  <c r="V1798" i="21"/>
  <c r="I621" i="21"/>
  <c r="X791" i="21"/>
  <c r="U1652" i="21"/>
  <c r="J234" i="21"/>
  <c r="X1623" i="21"/>
  <c r="T481" i="21"/>
  <c r="U1214" i="21"/>
  <c r="V1706" i="21"/>
  <c r="T1172" i="21"/>
  <c r="G1395" i="21"/>
  <c r="I1127" i="21"/>
  <c r="O228" i="21"/>
  <c r="J656" i="21"/>
  <c r="U553" i="21"/>
  <c r="O740" i="21"/>
  <c r="O683" i="21"/>
  <c r="G30" i="21"/>
  <c r="G593" i="21"/>
  <c r="G694" i="21"/>
  <c r="X1875" i="21"/>
  <c r="I1132" i="21"/>
  <c r="U616" i="21"/>
  <c r="T1616" i="21"/>
  <c r="U1755" i="21"/>
  <c r="X1040" i="21"/>
  <c r="J1518" i="21"/>
  <c r="T1068" i="21"/>
  <c r="J1868" i="21"/>
  <c r="H487" i="21"/>
  <c r="O152" i="21"/>
  <c r="I24" i="21"/>
  <c r="V803" i="21"/>
  <c r="I1220" i="21"/>
  <c r="O1914" i="21"/>
  <c r="X374" i="21"/>
  <c r="T1213" i="21"/>
  <c r="U1433" i="21"/>
  <c r="G1137" i="21"/>
  <c r="I50" i="21"/>
  <c r="U1734" i="21"/>
  <c r="O1415" i="21"/>
  <c r="I1169" i="21"/>
  <c r="G1759" i="21"/>
  <c r="I981" i="21"/>
  <c r="G109" i="21"/>
  <c r="J165" i="21"/>
  <c r="I1700" i="21"/>
  <c r="T2007" i="21"/>
  <c r="I2090" i="21"/>
  <c r="O1522" i="21"/>
  <c r="T1222" i="21"/>
  <c r="I1137" i="21"/>
  <c r="I1543" i="21"/>
  <c r="I1821" i="21"/>
  <c r="J962" i="21"/>
  <c r="T1398" i="21"/>
  <c r="O1222" i="21"/>
  <c r="J1603" i="21"/>
  <c r="X545" i="21"/>
  <c r="I1661" i="21"/>
  <c r="J1197" i="21"/>
  <c r="I69" i="21"/>
  <c r="I1273" i="21"/>
  <c r="I1403" i="21"/>
  <c r="I1343" i="21"/>
  <c r="U1995" i="21"/>
  <c r="G725" i="21"/>
  <c r="H166" i="21"/>
  <c r="X1363" i="21"/>
  <c r="X823" i="21"/>
  <c r="V32" i="21"/>
  <c r="X1878" i="21"/>
  <c r="U1190" i="21"/>
  <c r="G1710" i="21"/>
  <c r="T765" i="21"/>
  <c r="I78" i="21"/>
  <c r="I1660" i="21"/>
  <c r="O2005" i="21"/>
  <c r="O1345" i="21"/>
  <c r="J507" i="21"/>
  <c r="V164" i="21"/>
  <c r="U417" i="21"/>
  <c r="I1656" i="21"/>
  <c r="U703" i="21"/>
  <c r="I1904" i="21"/>
  <c r="O699" i="21"/>
  <c r="U1144" i="21"/>
  <c r="V1651" i="21"/>
  <c r="H151" i="21"/>
  <c r="G635" i="21"/>
  <c r="J1597" i="21"/>
  <c r="U2133" i="21"/>
  <c r="U1067" i="21"/>
  <c r="U1907" i="21"/>
  <c r="G995" i="21"/>
  <c r="V1726" i="21"/>
  <c r="U925" i="21"/>
  <c r="T550" i="21"/>
  <c r="I1354" i="21"/>
  <c r="O917" i="21"/>
  <c r="H283" i="21"/>
  <c r="I159" i="21"/>
  <c r="U1991" i="21"/>
  <c r="J442" i="21"/>
  <c r="I651" i="21"/>
  <c r="G1714" i="21"/>
  <c r="T609" i="21"/>
  <c r="O1183" i="21"/>
  <c r="T942" i="21"/>
  <c r="U1600" i="21"/>
  <c r="G760" i="21"/>
  <c r="H1985" i="21"/>
  <c r="G339" i="21"/>
  <c r="O521" i="21"/>
  <c r="X59" i="21"/>
  <c r="G296" i="21"/>
  <c r="J641" i="21"/>
  <c r="O457" i="21"/>
  <c r="H969" i="21"/>
  <c r="I769" i="21"/>
  <c r="H767" i="21"/>
  <c r="X315" i="21"/>
  <c r="J263" i="21"/>
  <c r="I410" i="21"/>
  <c r="I796" i="21"/>
  <c r="G58" i="21"/>
  <c r="H1341" i="21"/>
  <c r="T1687" i="21"/>
  <c r="I2051" i="21"/>
  <c r="U21" i="21"/>
  <c r="X185" i="21"/>
  <c r="T328" i="21"/>
  <c r="V248" i="21"/>
  <c r="X492" i="21"/>
  <c r="I1521" i="21"/>
  <c r="U1496" i="21"/>
  <c r="T138" i="21"/>
  <c r="J7" i="21"/>
  <c r="T1188" i="21"/>
  <c r="I997" i="21"/>
  <c r="U442" i="21"/>
  <c r="U1996" i="21"/>
  <c r="I60" i="21"/>
  <c r="U1081" i="21"/>
  <c r="G657" i="21"/>
  <c r="U1010" i="21"/>
  <c r="J1775" i="21"/>
  <c r="V1456" i="21"/>
  <c r="J812" i="21"/>
  <c r="U482" i="21"/>
  <c r="U306" i="21"/>
  <c r="X437" i="21"/>
  <c r="G682" i="21"/>
  <c r="U93" i="21"/>
  <c r="O2057" i="21"/>
  <c r="T1599" i="21"/>
  <c r="T439" i="21"/>
  <c r="J291" i="21"/>
  <c r="X446" i="21"/>
  <c r="O754" i="21"/>
  <c r="X1530" i="21"/>
  <c r="V1092" i="21"/>
  <c r="T717" i="21"/>
  <c r="I1268" i="21"/>
  <c r="U625" i="21"/>
  <c r="U253" i="21"/>
  <c r="H1312" i="21"/>
  <c r="J103" i="21"/>
  <c r="H2075" i="21"/>
  <c r="H1798" i="21"/>
  <c r="H2146" i="21"/>
  <c r="U1411" i="21"/>
  <c r="H20" i="21"/>
  <c r="V1524" i="21"/>
  <c r="X1280" i="21"/>
  <c r="G674" i="21"/>
  <c r="X543" i="21"/>
  <c r="J826" i="21"/>
  <c r="V620" i="21"/>
  <c r="H1480" i="21"/>
  <c r="U285" i="21"/>
  <c r="O965" i="21"/>
  <c r="V1367" i="21"/>
  <c r="I1858" i="21"/>
  <c r="T2119" i="21"/>
  <c r="O1411" i="21"/>
  <c r="I1348" i="21"/>
  <c r="G618" i="21"/>
  <c r="O796" i="21"/>
  <c r="U1911" i="21"/>
  <c r="O290" i="21"/>
  <c r="U1904" i="21"/>
  <c r="I1863" i="21"/>
  <c r="I1041" i="21"/>
  <c r="J137" i="21"/>
  <c r="X1565" i="21"/>
  <c r="T951" i="21"/>
  <c r="T710" i="21"/>
  <c r="H595" i="21"/>
  <c r="X1243" i="21"/>
  <c r="H2091" i="21"/>
  <c r="U271" i="21"/>
  <c r="X1027" i="21"/>
  <c r="J1819" i="21"/>
  <c r="G2112" i="21"/>
  <c r="U1277" i="21"/>
  <c r="X1381" i="21"/>
  <c r="V1409" i="21"/>
  <c r="X1387" i="21"/>
  <c r="O616" i="21"/>
  <c r="I745" i="21"/>
  <c r="J13" i="21"/>
  <c r="G969" i="21"/>
  <c r="I1857" i="21"/>
  <c r="J911" i="21"/>
  <c r="O309" i="21"/>
  <c r="O1501" i="21"/>
  <c r="T879" i="21"/>
  <c r="O786" i="21"/>
  <c r="X610" i="21"/>
  <c r="V566" i="21"/>
  <c r="I878" i="21"/>
  <c r="V1299" i="21"/>
  <c r="V320" i="21"/>
  <c r="I737" i="21"/>
  <c r="J937" i="21"/>
  <c r="O1365" i="21"/>
  <c r="I961" i="21"/>
  <c r="X1006" i="21"/>
  <c r="U1390" i="21"/>
  <c r="T483" i="21"/>
  <c r="T1994" i="21"/>
  <c r="G1960" i="21"/>
  <c r="T195" i="21"/>
  <c r="X1520" i="21"/>
  <c r="J1656" i="21"/>
  <c r="G1621" i="21"/>
  <c r="U1521" i="21"/>
  <c r="O551" i="21"/>
  <c r="H569" i="21"/>
  <c r="U768" i="21"/>
  <c r="I1793" i="21"/>
  <c r="X247" i="21"/>
  <c r="V1560" i="21"/>
  <c r="X193" i="21"/>
  <c r="H1838" i="21"/>
  <c r="U73" i="21"/>
  <c r="I179" i="21"/>
  <c r="X631" i="21"/>
  <c r="J671" i="21"/>
  <c r="J670" i="21"/>
  <c r="I1005" i="21"/>
  <c r="I496" i="21"/>
  <c r="H958" i="21"/>
  <c r="J1145" i="21"/>
  <c r="X1091" i="21"/>
  <c r="U229" i="21"/>
  <c r="G1624" i="21"/>
  <c r="G465" i="21"/>
  <c r="J573" i="21"/>
  <c r="O792" i="21"/>
  <c r="H1188" i="21"/>
  <c r="H280" i="21"/>
  <c r="X526" i="21"/>
  <c r="G1521" i="21"/>
  <c r="H1305" i="21"/>
  <c r="H1888" i="21"/>
  <c r="U1012" i="21"/>
  <c r="G230" i="21"/>
  <c r="U853" i="21"/>
  <c r="T1350" i="21"/>
  <c r="O1908" i="21"/>
  <c r="T1539" i="21"/>
  <c r="T254" i="21"/>
  <c r="H1582" i="21"/>
  <c r="T453" i="21"/>
  <c r="H1796" i="21"/>
  <c r="G1646" i="21"/>
  <c r="U1531" i="21"/>
  <c r="U811" i="21"/>
  <c r="J1623" i="21"/>
  <c r="V1494" i="21"/>
  <c r="J1713" i="21"/>
  <c r="G796" i="21"/>
  <c r="X1925" i="21"/>
  <c r="T530" i="21"/>
  <c r="U142" i="21"/>
  <c r="I32" i="21"/>
  <c r="I660" i="21"/>
  <c r="U1395" i="21"/>
  <c r="G1340" i="21"/>
  <c r="U1795" i="21"/>
  <c r="G315" i="21"/>
  <c r="O1257" i="21"/>
  <c r="V1022" i="21"/>
  <c r="H1778" i="21"/>
  <c r="U420" i="21"/>
  <c r="I154" i="21"/>
  <c r="V50" i="21"/>
  <c r="J464" i="21"/>
  <c r="X830" i="21"/>
  <c r="G1070" i="21"/>
  <c r="V1948" i="21"/>
  <c r="G670" i="21"/>
  <c r="V410" i="21"/>
  <c r="H1745" i="21"/>
  <c r="U275" i="21"/>
  <c r="T208" i="21"/>
  <c r="U1452" i="21"/>
  <c r="I619" i="21"/>
  <c r="O529" i="21"/>
  <c r="T1598" i="21"/>
  <c r="X826" i="21"/>
  <c r="X641" i="21"/>
  <c r="O1990" i="21"/>
  <c r="U96" i="21"/>
  <c r="G835" i="21"/>
  <c r="O206" i="21"/>
  <c r="G1560" i="21"/>
  <c r="T180" i="21"/>
  <c r="H754" i="21"/>
  <c r="H1845" i="21"/>
  <c r="I693" i="21"/>
  <c r="X953" i="21"/>
  <c r="O1391" i="21"/>
  <c r="H167" i="21"/>
  <c r="J150" i="21"/>
  <c r="I382" i="21"/>
  <c r="U1688" i="21"/>
  <c r="O1586" i="21"/>
  <c r="X268" i="21"/>
  <c r="I2008" i="21"/>
  <c r="H742" i="21"/>
  <c r="X1153" i="21"/>
  <c r="H2027" i="21"/>
  <c r="V959" i="21"/>
  <c r="U894" i="21"/>
  <c r="G1113" i="21"/>
  <c r="X723" i="21"/>
  <c r="J1410" i="21"/>
  <c r="H1068" i="21"/>
  <c r="O111" i="21"/>
  <c r="X865" i="21"/>
  <c r="T242" i="21"/>
  <c r="U1432" i="21"/>
  <c r="U1689" i="21"/>
  <c r="H281" i="21"/>
  <c r="T1813" i="21"/>
  <c r="J1867" i="21"/>
  <c r="X1580" i="21"/>
  <c r="I809" i="21"/>
  <c r="O1085" i="21"/>
  <c r="G1427" i="21"/>
  <c r="I5" i="21"/>
  <c r="J1770" i="21"/>
  <c r="V982" i="21"/>
  <c r="X1526" i="21"/>
  <c r="G365" i="21"/>
  <c r="J1338" i="21"/>
  <c r="J1715" i="21"/>
  <c r="I494" i="21"/>
  <c r="X1564" i="21"/>
  <c r="O156" i="21"/>
  <c r="X395" i="21"/>
  <c r="J376" i="21"/>
  <c r="T1518" i="21"/>
  <c r="I1313" i="21"/>
  <c r="O654" i="21"/>
  <c r="U50" i="21"/>
  <c r="X1317" i="21"/>
  <c r="O932" i="21"/>
  <c r="H1415" i="21"/>
  <c r="V1906" i="21"/>
  <c r="X244" i="21"/>
  <c r="V424" i="21"/>
  <c r="H72" i="21"/>
  <c r="U1143" i="21"/>
  <c r="T280" i="21"/>
  <c r="I521" i="21"/>
  <c r="V5" i="21"/>
  <c r="I1629" i="21"/>
  <c r="G1175" i="21"/>
  <c r="O2000" i="21"/>
  <c r="O1655" i="21"/>
  <c r="V1942" i="21"/>
  <c r="H1401" i="21"/>
  <c r="V1729" i="21"/>
  <c r="V2047" i="21"/>
  <c r="T829" i="21"/>
  <c r="J167" i="21"/>
  <c r="G770" i="21"/>
  <c r="O1327" i="21"/>
  <c r="O1198" i="21"/>
  <c r="J1960" i="21"/>
  <c r="H1518" i="21"/>
  <c r="V244" i="21"/>
  <c r="T6" i="21"/>
  <c r="T2101" i="21"/>
  <c r="T2080" i="21"/>
  <c r="G1816" i="21"/>
  <c r="G1372" i="21"/>
  <c r="G1112" i="21"/>
  <c r="O721" i="21"/>
  <c r="X2027" i="21"/>
  <c r="X693" i="21"/>
  <c r="U443" i="21"/>
  <c r="U1738" i="21"/>
  <c r="G788" i="21"/>
  <c r="X1295" i="21"/>
  <c r="H1629" i="21"/>
  <c r="J910" i="21"/>
  <c r="U1864" i="21"/>
  <c r="O1457" i="21"/>
  <c r="H1687" i="21"/>
  <c r="U349" i="21"/>
  <c r="O1692" i="21"/>
  <c r="T1385" i="21"/>
  <c r="U654" i="21"/>
  <c r="G120" i="21"/>
  <c r="T1111" i="21"/>
  <c r="I574" i="21"/>
  <c r="T1438" i="21"/>
  <c r="G1338" i="21"/>
  <c r="O73" i="21"/>
  <c r="X1128" i="21"/>
  <c r="I920" i="21"/>
  <c r="I99" i="21"/>
  <c r="U478" i="21"/>
  <c r="U1177" i="21"/>
  <c r="J975" i="21"/>
  <c r="U422" i="21"/>
  <c r="J2145" i="21"/>
  <c r="G1178" i="21"/>
  <c r="U967" i="21"/>
  <c r="U651" i="21"/>
  <c r="H1148" i="21"/>
  <c r="I1049" i="21"/>
  <c r="J5" i="21"/>
  <c r="T23" i="21"/>
  <c r="U1082" i="21"/>
  <c r="X451" i="21"/>
  <c r="G1109" i="21"/>
  <c r="I145" i="21"/>
  <c r="H589" i="21"/>
  <c r="I185" i="21"/>
  <c r="T250" i="21"/>
  <c r="V723" i="21"/>
  <c r="I306" i="21"/>
  <c r="J112" i="21"/>
  <c r="X2047" i="21"/>
  <c r="T663" i="21"/>
  <c r="V1198" i="21"/>
  <c r="H1270" i="21"/>
  <c r="H1942" i="21"/>
  <c r="G297" i="21"/>
  <c r="V1575" i="21"/>
  <c r="H1737" i="21"/>
  <c r="U183" i="21"/>
  <c r="X435" i="21"/>
  <c r="X1643" i="21"/>
  <c r="T1670" i="21"/>
  <c r="U619" i="21"/>
  <c r="H1308" i="21"/>
  <c r="T1025" i="21"/>
  <c r="J666" i="21"/>
  <c r="V954" i="21"/>
  <c r="G1578" i="21"/>
  <c r="I327" i="21"/>
  <c r="V241" i="21"/>
  <c r="T1004" i="21"/>
  <c r="U280" i="21"/>
  <c r="T979" i="21"/>
  <c r="U232" i="21"/>
  <c r="G21" i="21"/>
  <c r="I330" i="21"/>
  <c r="U287" i="21"/>
  <c r="V165" i="21"/>
  <c r="U530" i="21"/>
  <c r="V1147" i="21"/>
  <c r="U2005" i="21"/>
  <c r="H25" i="21"/>
  <c r="V455" i="21"/>
  <c r="U522" i="21"/>
  <c r="I1456" i="21"/>
  <c r="X145" i="21"/>
  <c r="J1742" i="21"/>
  <c r="X1300" i="21"/>
  <c r="V1041" i="21"/>
  <c r="H617" i="21"/>
  <c r="O363" i="21"/>
  <c r="I1474" i="21"/>
  <c r="O538" i="21"/>
  <c r="U959" i="21"/>
  <c r="H156" i="21"/>
  <c r="H354" i="21"/>
  <c r="V1884" i="21"/>
  <c r="I12" i="21"/>
  <c r="U1269" i="21"/>
  <c r="G1044" i="21"/>
  <c r="G1195" i="21"/>
  <c r="T1446" i="21"/>
  <c r="J578" i="21"/>
  <c r="T827" i="21"/>
  <c r="J2094" i="21"/>
  <c r="O1563" i="21"/>
  <c r="I1457" i="21"/>
  <c r="U331" i="21"/>
  <c r="T419" i="21"/>
  <c r="O1385" i="21"/>
  <c r="H144" i="21"/>
  <c r="I2000" i="21"/>
  <c r="H982" i="21"/>
  <c r="V784" i="21"/>
  <c r="J48" i="21"/>
  <c r="J953" i="21"/>
  <c r="J281" i="21"/>
  <c r="U564" i="21"/>
  <c r="O1907" i="21"/>
  <c r="J2121" i="21"/>
  <c r="V1323" i="21"/>
  <c r="X1215" i="21"/>
  <c r="X1209" i="21"/>
  <c r="X789" i="21"/>
  <c r="I226" i="21"/>
  <c r="H671" i="21"/>
  <c r="O32" i="21"/>
  <c r="H2094" i="21"/>
  <c r="I1178" i="21"/>
  <c r="U1626" i="21"/>
  <c r="V846" i="21"/>
  <c r="O614" i="21"/>
  <c r="U1339" i="21"/>
  <c r="X8" i="21"/>
  <c r="J769" i="21"/>
  <c r="I1995" i="21"/>
  <c r="G156" i="21"/>
  <c r="O1092" i="21"/>
  <c r="G1950" i="21"/>
  <c r="G320" i="21"/>
  <c r="J292" i="21"/>
  <c r="V1234" i="21"/>
  <c r="G148" i="21"/>
  <c r="I119" i="21"/>
  <c r="G279" i="21"/>
  <c r="I1949" i="21"/>
  <c r="T402" i="21"/>
  <c r="T1125" i="21"/>
  <c r="H134" i="21"/>
  <c r="H854" i="21"/>
  <c r="J417" i="21"/>
  <c r="O1272" i="21"/>
  <c r="J1296" i="21"/>
  <c r="X1577" i="21"/>
  <c r="H210" i="21"/>
  <c r="V1605" i="21"/>
  <c r="V1930" i="21"/>
  <c r="G1449" i="21"/>
  <c r="G2086" i="21"/>
  <c r="G177" i="21"/>
  <c r="I840" i="21"/>
  <c r="I511" i="21"/>
  <c r="O1953" i="21"/>
  <c r="I541" i="21"/>
  <c r="U621" i="21"/>
  <c r="U1511" i="21"/>
  <c r="T1690" i="21"/>
  <c r="H398" i="21"/>
  <c r="T756" i="21"/>
  <c r="I1369" i="21"/>
  <c r="V395" i="21"/>
  <c r="G378" i="21"/>
  <c r="H15" i="21"/>
  <c r="I166" i="21"/>
  <c r="V1949" i="21"/>
  <c r="U611" i="21"/>
  <c r="X440" i="21"/>
  <c r="O854" i="21"/>
  <c r="I1260" i="21"/>
  <c r="G1870" i="21"/>
  <c r="X28" i="21"/>
  <c r="O1652" i="21"/>
  <c r="I1193" i="21"/>
  <c r="J2013" i="21"/>
  <c r="V873" i="21"/>
  <c r="H228" i="21"/>
  <c r="V1742" i="21"/>
  <c r="X1531" i="21"/>
  <c r="G487" i="21"/>
  <c r="O28" i="21"/>
  <c r="O1301" i="21"/>
  <c r="I1150" i="21"/>
  <c r="G1304" i="21"/>
  <c r="V1704" i="21"/>
  <c r="O1753" i="21"/>
  <c r="X1059" i="21"/>
  <c r="I537" i="21"/>
  <c r="O82" i="21"/>
  <c r="T961" i="21"/>
  <c r="O922" i="21"/>
  <c r="I1197" i="21"/>
  <c r="G663" i="21"/>
  <c r="U979" i="21"/>
  <c r="T1780" i="21"/>
  <c r="J677" i="21"/>
  <c r="G449" i="21"/>
  <c r="G369" i="21"/>
  <c r="T651" i="21"/>
  <c r="T1134" i="21"/>
  <c r="X108" i="21"/>
  <c r="I707" i="21"/>
  <c r="J1354" i="21"/>
  <c r="V1870" i="21"/>
  <c r="U308" i="21"/>
  <c r="V1500" i="21"/>
  <c r="I1180" i="21"/>
  <c r="H73" i="21"/>
  <c r="U1151" i="21"/>
  <c r="J267" i="21"/>
  <c r="J1688" i="21"/>
  <c r="O1351" i="21"/>
  <c r="G554" i="21"/>
  <c r="V683" i="21"/>
  <c r="I829" i="21"/>
  <c r="O2007" i="21"/>
  <c r="J1483" i="21"/>
  <c r="V330" i="21"/>
  <c r="J1311" i="21"/>
  <c r="U1456" i="21"/>
  <c r="G2016" i="21"/>
  <c r="V781" i="21"/>
  <c r="U1002" i="21"/>
  <c r="U94" i="21"/>
  <c r="I866" i="21"/>
  <c r="X370" i="21"/>
  <c r="T1603" i="21"/>
  <c r="T1688" i="21"/>
  <c r="J276" i="21"/>
  <c r="I1854" i="21"/>
  <c r="T1040" i="21"/>
  <c r="G147" i="21"/>
  <c r="H1215" i="21"/>
  <c r="U627" i="21"/>
  <c r="X351" i="21"/>
  <c r="H1059" i="21"/>
  <c r="H76" i="21"/>
  <c r="H2074" i="21"/>
  <c r="T1367" i="21"/>
  <c r="H1182" i="21"/>
  <c r="I2100" i="21"/>
  <c r="U978" i="21"/>
  <c r="G2126" i="21"/>
  <c r="I420" i="21"/>
  <c r="G362" i="21"/>
  <c r="I873" i="21"/>
  <c r="X1496" i="21"/>
  <c r="U1299" i="21"/>
  <c r="X478" i="21"/>
  <c r="I365" i="21"/>
  <c r="G1300" i="21"/>
  <c r="U926" i="21"/>
  <c r="G1092" i="21"/>
  <c r="I1888" i="21"/>
  <c r="V24" i="21"/>
  <c r="H850" i="21"/>
  <c r="O180" i="21"/>
  <c r="G1301" i="21"/>
  <c r="V1326" i="21"/>
  <c r="T66" i="21"/>
  <c r="J194" i="21"/>
  <c r="H724" i="21"/>
  <c r="G1000" i="21"/>
  <c r="V614" i="21"/>
  <c r="I1517" i="21"/>
  <c r="X120" i="21"/>
  <c r="O2044" i="21"/>
  <c r="H483" i="21"/>
  <c r="H1098" i="21"/>
  <c r="V1065" i="21"/>
  <c r="J1771" i="21"/>
  <c r="X1902" i="21"/>
  <c r="V914" i="21"/>
  <c r="H7" i="21"/>
  <c r="T1606" i="21"/>
  <c r="J313" i="21"/>
  <c r="T666" i="21"/>
  <c r="I543" i="21"/>
  <c r="J274" i="21"/>
  <c r="I2042" i="21"/>
  <c r="U53" i="21"/>
  <c r="J1383" i="21"/>
  <c r="U1683" i="21"/>
  <c r="H1132" i="21"/>
  <c r="G620" i="21"/>
  <c r="H791" i="21"/>
  <c r="T1019" i="21"/>
  <c r="I525" i="21"/>
  <c r="T251" i="21"/>
  <c r="O438" i="21"/>
  <c r="O1667" i="21"/>
  <c r="I1530" i="21"/>
  <c r="V2122" i="21"/>
  <c r="T1779" i="21"/>
  <c r="U659" i="21"/>
  <c r="O826" i="21"/>
  <c r="V624" i="21"/>
  <c r="U998" i="21"/>
  <c r="O1793" i="21"/>
  <c r="H104" i="21"/>
  <c r="T631" i="21"/>
  <c r="G592" i="21"/>
  <c r="V292" i="21"/>
  <c r="V650" i="21"/>
  <c r="X408" i="21"/>
  <c r="O1562" i="21"/>
  <c r="J847" i="21"/>
  <c r="V1038" i="21"/>
  <c r="I140" i="21"/>
  <c r="O330" i="21"/>
  <c r="T683" i="21"/>
  <c r="J498" i="21"/>
  <c r="U791" i="21"/>
  <c r="U1016" i="21"/>
  <c r="I455" i="21"/>
  <c r="X1519" i="21"/>
  <c r="V1673" i="21"/>
  <c r="U226" i="21"/>
  <c r="G1045" i="21"/>
  <c r="I1372" i="21"/>
  <c r="T933" i="21"/>
  <c r="U1167" i="21"/>
  <c r="V1101" i="21"/>
  <c r="T1426" i="21"/>
  <c r="I954" i="21"/>
  <c r="T1483" i="21"/>
  <c r="H1430" i="21"/>
  <c r="G1316" i="21"/>
  <c r="U1671" i="21"/>
  <c r="H1621" i="21"/>
  <c r="H786" i="21"/>
  <c r="V617" i="21"/>
  <c r="J116" i="21"/>
  <c r="J80" i="21"/>
  <c r="I224" i="21"/>
  <c r="U1169" i="21"/>
  <c r="T1660" i="21"/>
  <c r="U460" i="21"/>
  <c r="X507" i="21"/>
  <c r="V462" i="21"/>
  <c r="T140" i="21"/>
  <c r="J996" i="21"/>
  <c r="V1428" i="21"/>
  <c r="G294" i="21"/>
  <c r="J764" i="21"/>
  <c r="J1788" i="21"/>
  <c r="O337" i="21"/>
  <c r="X369" i="21"/>
  <c r="X713" i="21"/>
  <c r="G2136" i="21"/>
  <c r="V2001" i="21"/>
  <c r="I916" i="21"/>
  <c r="J576" i="21"/>
  <c r="G1752" i="21"/>
  <c r="X361" i="21"/>
  <c r="J869" i="21"/>
  <c r="J72" i="21"/>
  <c r="O2113" i="21"/>
  <c r="H502" i="21"/>
  <c r="T147" i="21"/>
  <c r="I1555" i="21"/>
  <c r="I353" i="21"/>
  <c r="H899" i="21"/>
  <c r="V449" i="21"/>
  <c r="J264" i="21"/>
  <c r="H1338" i="21"/>
  <c r="X929" i="21"/>
  <c r="G1737" i="21"/>
  <c r="T492" i="21"/>
  <c r="T2012" i="21"/>
  <c r="O1093" i="21"/>
  <c r="V1492" i="21"/>
  <c r="X671" i="21"/>
  <c r="J1315" i="21"/>
  <c r="U1107" i="21"/>
  <c r="X806" i="21"/>
  <c r="U1458" i="21"/>
  <c r="X251" i="21"/>
  <c r="T1092" i="21"/>
  <c r="U1227" i="21"/>
  <c r="G152" i="21"/>
  <c r="G1645" i="21"/>
  <c r="I1736" i="21"/>
  <c r="U885" i="21"/>
  <c r="J1996" i="21"/>
  <c r="V618" i="21"/>
  <c r="I1871" i="21"/>
  <c r="V1532" i="21"/>
  <c r="I756" i="21"/>
  <c r="J1668" i="21"/>
  <c r="G1909" i="21"/>
  <c r="X670" i="21"/>
  <c r="T416" i="21"/>
  <c r="U1240" i="21"/>
  <c r="O782" i="21"/>
  <c r="O617" i="21"/>
  <c r="X1965" i="21"/>
  <c r="U1914" i="21"/>
  <c r="O1527" i="21"/>
  <c r="H887" i="21"/>
  <c r="V1425" i="21"/>
  <c r="I1152" i="21"/>
  <c r="O371" i="21"/>
  <c r="G100" i="21"/>
  <c r="H568" i="21"/>
  <c r="V1991" i="21"/>
  <c r="X2029" i="21"/>
  <c r="G1451" i="21"/>
  <c r="T397" i="21"/>
  <c r="O1616" i="21"/>
  <c r="I1796" i="21"/>
  <c r="T1140" i="21"/>
  <c r="U1014" i="21"/>
  <c r="U870" i="21"/>
  <c r="X109" i="21"/>
  <c r="U1940" i="21"/>
  <c r="I978" i="21"/>
  <c r="T1731" i="21"/>
  <c r="O500" i="21"/>
  <c r="I52" i="21"/>
  <c r="H1311" i="21"/>
  <c r="X653" i="21"/>
  <c r="V1199" i="21"/>
  <c r="U1539" i="21"/>
  <c r="H1475" i="21"/>
  <c r="T1342" i="21"/>
  <c r="G763" i="21"/>
  <c r="G68" i="21"/>
  <c r="U1875" i="21"/>
  <c r="J1190" i="21"/>
  <c r="T2079" i="21"/>
  <c r="O403" i="21"/>
  <c r="J1068" i="21"/>
  <c r="T317" i="21"/>
  <c r="G467" i="21"/>
  <c r="I190" i="21"/>
  <c r="O749" i="21"/>
  <c r="O1625" i="21"/>
  <c r="I319" i="21"/>
  <c r="J1319" i="21"/>
  <c r="G291" i="21"/>
  <c r="O887" i="21"/>
  <c r="X1779" i="21"/>
  <c r="H1557" i="21"/>
  <c r="H839" i="21"/>
  <c r="J938" i="21"/>
  <c r="I479" i="21"/>
  <c r="J1802" i="21"/>
  <c r="I453" i="21"/>
  <c r="T1393" i="21"/>
  <c r="X2086" i="21"/>
  <c r="H1907" i="21"/>
  <c r="U1666" i="21"/>
  <c r="H1499" i="21"/>
  <c r="U1921" i="21"/>
  <c r="T490" i="21"/>
  <c r="V1818" i="21"/>
  <c r="J2122" i="21"/>
  <c r="G1327" i="21"/>
  <c r="O1886" i="21"/>
  <c r="U2145" i="21"/>
  <c r="U1405" i="21"/>
  <c r="U365" i="21"/>
  <c r="G1257" i="21"/>
  <c r="V1344" i="21"/>
  <c r="I421" i="21"/>
  <c r="V108" i="21"/>
  <c r="I1039" i="21"/>
  <c r="V167" i="21"/>
  <c r="U1171" i="21"/>
  <c r="O1096" i="21"/>
  <c r="J1409" i="21"/>
  <c r="H355" i="21"/>
  <c r="G2130" i="21"/>
  <c r="J613" i="21"/>
  <c r="H781" i="21"/>
  <c r="G521" i="21"/>
  <c r="I1261" i="21"/>
  <c r="V490" i="21"/>
  <c r="G266" i="21"/>
  <c r="T856" i="21"/>
  <c r="T1365" i="21"/>
  <c r="V140" i="21"/>
  <c r="J334" i="21"/>
  <c r="X1856" i="21"/>
  <c r="V1124" i="21"/>
  <c r="X2016" i="21"/>
  <c r="T597" i="21"/>
  <c r="H1515" i="21"/>
  <c r="V2070" i="21"/>
  <c r="T1695" i="21"/>
  <c r="I481" i="21"/>
  <c r="O1316" i="21"/>
  <c r="X684" i="21"/>
  <c r="U1085" i="21"/>
  <c r="T1259" i="21"/>
  <c r="V463" i="21"/>
  <c r="X2118" i="21"/>
  <c r="H510" i="21"/>
  <c r="H585" i="21"/>
  <c r="O1487" i="21"/>
  <c r="T370" i="21"/>
  <c r="U272" i="21"/>
  <c r="J801" i="21"/>
  <c r="J2136" i="21"/>
  <c r="I614" i="21"/>
  <c r="U1692" i="21"/>
  <c r="H892" i="21"/>
  <c r="T1299" i="21"/>
  <c r="H941" i="21"/>
  <c r="T1371" i="21"/>
  <c r="T1534" i="21"/>
  <c r="V1472" i="21"/>
  <c r="O52" i="21"/>
  <c r="X187" i="21"/>
  <c r="H306" i="21"/>
  <c r="H668" i="21"/>
  <c r="G1193" i="21"/>
  <c r="H482" i="21"/>
  <c r="X1499" i="21"/>
  <c r="U1226" i="21"/>
  <c r="H1431" i="21"/>
  <c r="I252" i="21"/>
  <c r="T1223" i="21"/>
  <c r="V855" i="21"/>
  <c r="T1755" i="21"/>
  <c r="U1657" i="21"/>
  <c r="O613" i="21"/>
  <c r="I748" i="21"/>
  <c r="T804" i="21"/>
  <c r="G1930" i="21"/>
  <c r="O1573" i="21"/>
  <c r="V1514" i="21"/>
  <c r="X1100" i="21"/>
  <c r="T1560" i="21"/>
  <c r="O136" i="21"/>
  <c r="J1962" i="21"/>
  <c r="H1749" i="21"/>
  <c r="T1597" i="21"/>
  <c r="O1530" i="21"/>
  <c r="O532" i="21"/>
  <c r="J322" i="21"/>
  <c r="J595" i="21"/>
  <c r="O1835" i="21"/>
  <c r="T596" i="21"/>
  <c r="H24" i="21"/>
  <c r="I765" i="21"/>
  <c r="I197" i="21"/>
  <c r="V779" i="21"/>
  <c r="V2069" i="21"/>
  <c r="V1487" i="21"/>
  <c r="X1585" i="21"/>
  <c r="H1753" i="21"/>
  <c r="X1495" i="21"/>
  <c r="U1876" i="21"/>
  <c r="O280" i="21"/>
  <c r="O971" i="21"/>
  <c r="O1038" i="21"/>
  <c r="J496" i="21"/>
  <c r="H1906" i="21"/>
  <c r="U1901" i="21"/>
  <c r="U1962" i="21"/>
  <c r="X853" i="21"/>
  <c r="G98" i="21"/>
  <c r="I611" i="21"/>
  <c r="X1730" i="21"/>
  <c r="G1064" i="21"/>
  <c r="X766" i="21"/>
  <c r="X800" i="21"/>
  <c r="T917" i="21"/>
  <c r="V1214" i="21"/>
  <c r="I697" i="21"/>
  <c r="V1025" i="21"/>
  <c r="X273" i="21"/>
  <c r="V718" i="21"/>
  <c r="X118" i="21"/>
  <c r="O1023" i="21"/>
  <c r="G595" i="21"/>
  <c r="U754" i="21"/>
  <c r="V667" i="21"/>
  <c r="G1307" i="21"/>
  <c r="V1577" i="21"/>
  <c r="H1382" i="21"/>
  <c r="V1268" i="21"/>
  <c r="X1083" i="21"/>
  <c r="O1994" i="21"/>
  <c r="G998" i="21"/>
  <c r="H350" i="21"/>
  <c r="T309" i="21"/>
  <c r="G2090" i="21"/>
  <c r="X569" i="21"/>
  <c r="T205" i="21"/>
  <c r="U879" i="21"/>
  <c r="G1650" i="21"/>
  <c r="J1642" i="21"/>
  <c r="V138" i="21"/>
  <c r="G744" i="21"/>
  <c r="I1839" i="21"/>
  <c r="H1329" i="21"/>
  <c r="T1190" i="21"/>
  <c r="V532" i="21"/>
  <c r="V1606" i="21"/>
  <c r="X1226" i="21"/>
  <c r="U65" i="21"/>
  <c r="U1449" i="21"/>
  <c r="G2113" i="21"/>
  <c r="G2082" i="21"/>
  <c r="O439" i="21"/>
  <c r="O2124" i="21"/>
  <c r="U1750" i="21"/>
  <c r="G210" i="21"/>
  <c r="V808" i="21"/>
  <c r="U24" i="21"/>
  <c r="I668" i="21"/>
  <c r="I1802" i="21"/>
  <c r="T292" i="21"/>
  <c r="O1286" i="21"/>
  <c r="T1428" i="21"/>
  <c r="J632" i="21"/>
  <c r="G314" i="21"/>
  <c r="T1100" i="21"/>
  <c r="T1283" i="21"/>
  <c r="I2013" i="21"/>
  <c r="V1296" i="21"/>
  <c r="V1283" i="21"/>
  <c r="U1992" i="21"/>
  <c r="G667" i="21"/>
  <c r="O1781" i="21"/>
  <c r="G2073" i="21"/>
  <c r="G608" i="21"/>
  <c r="H1301" i="21"/>
  <c r="X210" i="21"/>
  <c r="U105" i="21"/>
  <c r="H270" i="21"/>
  <c r="G659" i="21"/>
  <c r="H1606" i="21"/>
  <c r="H180" i="21"/>
  <c r="T994" i="21"/>
  <c r="O710" i="21"/>
  <c r="G1093" i="21"/>
  <c r="T1781" i="21"/>
  <c r="X895" i="21"/>
  <c r="G1279" i="21"/>
  <c r="V804" i="21"/>
  <c r="O910" i="21"/>
  <c r="V182" i="21"/>
  <c r="U1069" i="21"/>
  <c r="T1478" i="21"/>
  <c r="X1710" i="21"/>
  <c r="X245" i="21"/>
  <c r="O531" i="21"/>
  <c r="H336" i="21"/>
  <c r="J1700" i="21"/>
  <c r="U1832" i="21"/>
  <c r="T918" i="21"/>
  <c r="X2017" i="21"/>
  <c r="J2143" i="21"/>
  <c r="O591" i="21"/>
  <c r="I1651" i="21"/>
  <c r="T91" i="21"/>
  <c r="I1468" i="21"/>
  <c r="T1127" i="21"/>
  <c r="X1110" i="21"/>
  <c r="I242" i="21"/>
  <c r="J1015" i="21"/>
  <c r="V1909" i="21"/>
  <c r="H2050" i="21"/>
  <c r="G402" i="21"/>
  <c r="X1176" i="21"/>
  <c r="V1587" i="21"/>
  <c r="T1489" i="21"/>
  <c r="G1795" i="21"/>
  <c r="H1130" i="21"/>
  <c r="O137" i="21"/>
  <c r="O1989" i="21"/>
  <c r="V496" i="21"/>
  <c r="O1369" i="21"/>
  <c r="V1992" i="21"/>
  <c r="U2003" i="21"/>
  <c r="H801" i="21"/>
  <c r="G1999" i="21"/>
  <c r="G49" i="21"/>
  <c r="X448" i="21"/>
  <c r="O6" i="21"/>
  <c r="G249" i="21"/>
  <c r="H1802" i="21"/>
  <c r="O827" i="21"/>
  <c r="U868" i="21"/>
  <c r="H1005" i="21"/>
  <c r="U489" i="21"/>
  <c r="U1651" i="21"/>
  <c r="O666" i="21"/>
  <c r="H709" i="21"/>
  <c r="U1786" i="21"/>
  <c r="I62" i="21"/>
  <c r="J1426" i="21"/>
  <c r="G1226" i="21"/>
  <c r="G1199" i="21"/>
  <c r="U1878" i="21"/>
  <c r="V1743" i="21"/>
  <c r="O334" i="21"/>
  <c r="V1534" i="21"/>
  <c r="X1957" i="21"/>
  <c r="G958" i="21"/>
  <c r="I354" i="21"/>
  <c r="G138" i="21"/>
  <c r="T50" i="21"/>
  <c r="I162" i="21"/>
  <c r="T1141" i="21"/>
  <c r="T2096" i="21"/>
  <c r="G11" i="21"/>
  <c r="U31" i="21"/>
  <c r="G2054" i="21"/>
  <c r="T1231" i="21"/>
  <c r="U969" i="21"/>
  <c r="G1298" i="21"/>
  <c r="H162" i="21"/>
  <c r="G831" i="21"/>
  <c r="H78" i="21"/>
  <c r="H420" i="21"/>
  <c r="G489" i="21"/>
  <c r="H1913" i="21"/>
  <c r="J2059" i="21"/>
  <c r="V2026" i="21"/>
  <c r="O505" i="21"/>
  <c r="X202" i="21"/>
  <c r="V851" i="21"/>
  <c r="X542" i="21"/>
  <c r="X892" i="21"/>
  <c r="U744" i="21"/>
  <c r="H866" i="21"/>
  <c r="T1101" i="21"/>
  <c r="J1090" i="21"/>
  <c r="T1520" i="21"/>
  <c r="H1861" i="21"/>
  <c r="X2098" i="21"/>
  <c r="G1211" i="21"/>
  <c r="V744" i="21"/>
  <c r="U1359" i="21"/>
  <c r="J1300" i="21"/>
  <c r="G1042" i="21"/>
  <c r="H1126" i="21"/>
  <c r="U760" i="21"/>
  <c r="J231" i="21"/>
  <c r="V1659" i="21"/>
  <c r="X227" i="21"/>
  <c r="O882" i="21"/>
  <c r="U657" i="21"/>
  <c r="T1472" i="21"/>
  <c r="G1027" i="21"/>
  <c r="J1904" i="21"/>
  <c r="I338" i="21"/>
  <c r="U1535" i="21"/>
  <c r="V505" i="21"/>
  <c r="T1758" i="21"/>
  <c r="G392" i="21"/>
  <c r="V1663" i="21"/>
  <c r="U1037" i="21"/>
  <c r="J684" i="21"/>
  <c r="U1057" i="21"/>
  <c r="O1010" i="21"/>
  <c r="U1693" i="21"/>
  <c r="O1349" i="21"/>
  <c r="G1860" i="21"/>
  <c r="G550" i="21"/>
  <c r="G94" i="21"/>
  <c r="H1000" i="21"/>
  <c r="G224" i="21"/>
  <c r="H620" i="21"/>
  <c r="T2100" i="21"/>
  <c r="X2050" i="21"/>
  <c r="O784" i="21"/>
  <c r="V625" i="21"/>
  <c r="X1457" i="21"/>
  <c r="U452" i="21"/>
  <c r="U254" i="21"/>
  <c r="H1090" i="21"/>
  <c r="J1604" i="21"/>
  <c r="H1193" i="21"/>
  <c r="O104" i="21"/>
  <c r="X1788" i="21"/>
  <c r="X1759" i="21"/>
  <c r="U720" i="21"/>
  <c r="J1887" i="21"/>
  <c r="V2128" i="21"/>
  <c r="O1303" i="21"/>
  <c r="H271" i="21"/>
  <c r="G366" i="21"/>
  <c r="O870" i="21"/>
  <c r="V422" i="21"/>
  <c r="G548" i="21"/>
  <c r="V362" i="21"/>
  <c r="I1363" i="21"/>
  <c r="G523" i="21"/>
  <c r="H736" i="21"/>
  <c r="I28" i="21"/>
  <c r="T789" i="21"/>
  <c r="J459" i="21"/>
  <c r="X962" i="21"/>
  <c r="G1817" i="21"/>
  <c r="T575" i="21"/>
  <c r="X1818" i="21"/>
  <c r="X1210" i="21"/>
  <c r="J1928" i="21"/>
  <c r="J885" i="21"/>
  <c r="H438" i="21"/>
  <c r="U2010" i="21"/>
  <c r="H588" i="21"/>
  <c r="U663" i="21"/>
  <c r="J1829" i="21"/>
  <c r="T1151" i="21"/>
  <c r="V1026" i="21"/>
  <c r="G277" i="21"/>
  <c r="G706" i="21"/>
  <c r="O572" i="21"/>
  <c r="X420" i="21"/>
  <c r="T281" i="21"/>
  <c r="I896" i="21"/>
  <c r="V447" i="21"/>
  <c r="O479" i="21"/>
  <c r="V828" i="21"/>
  <c r="U1084" i="21"/>
  <c r="X1685" i="21"/>
  <c r="G1739" i="21"/>
  <c r="I444" i="21"/>
  <c r="I1393" i="21"/>
  <c r="H408" i="21"/>
  <c r="V121" i="21"/>
  <c r="G1948" i="21"/>
  <c r="V1771" i="21"/>
  <c r="G890" i="21"/>
  <c r="G406" i="21"/>
  <c r="U2059" i="21"/>
  <c r="J1608" i="21"/>
  <c r="V1016" i="21"/>
  <c r="H1683" i="21"/>
  <c r="H693" i="21"/>
  <c r="G1883" i="21"/>
  <c r="T119" i="21"/>
  <c r="H1135" i="21"/>
  <c r="O144" i="21"/>
  <c r="J1902" i="21"/>
  <c r="T509" i="21"/>
  <c r="O1296" i="21"/>
  <c r="U1279" i="21"/>
  <c r="U1522" i="21"/>
  <c r="G2060" i="21"/>
  <c r="G248" i="21"/>
  <c r="H1495" i="21"/>
  <c r="O894" i="21"/>
  <c r="O1412" i="21"/>
  <c r="U871" i="21"/>
  <c r="G1520" i="21"/>
  <c r="X456" i="21"/>
  <c r="J1437" i="21"/>
  <c r="O881" i="21"/>
  <c r="O1856" i="21"/>
  <c r="V506" i="21"/>
  <c r="O1746" i="21"/>
  <c r="J767" i="21"/>
  <c r="H323" i="21"/>
  <c r="H241" i="21"/>
  <c r="O1905" i="21"/>
  <c r="I352" i="21"/>
  <c r="O1733" i="21"/>
  <c r="H548" i="21"/>
  <c r="J492" i="21"/>
  <c r="T1925" i="21"/>
  <c r="V1692" i="21"/>
  <c r="V1828" i="21"/>
  <c r="U1492" i="21"/>
  <c r="O69" i="21"/>
  <c r="X881" i="21"/>
  <c r="G2072" i="21"/>
  <c r="H1212" i="21"/>
  <c r="H1140" i="21"/>
  <c r="H48" i="21"/>
  <c r="G533" i="21"/>
  <c r="O625" i="21"/>
  <c r="U843" i="21"/>
  <c r="U971" i="21"/>
  <c r="H1220" i="21"/>
  <c r="X1911" i="21"/>
  <c r="V426" i="21"/>
  <c r="V937" i="21"/>
  <c r="X1575" i="21"/>
  <c r="U854" i="21"/>
  <c r="X2035" i="21"/>
  <c r="J1198" i="21"/>
  <c r="X976" i="21"/>
  <c r="U1554" i="21"/>
  <c r="O97" i="21"/>
  <c r="O147" i="21"/>
  <c r="I1236" i="21"/>
  <c r="H1155" i="21"/>
  <c r="T1538" i="21"/>
  <c r="X1610" i="21"/>
  <c r="U16" i="21"/>
  <c r="U161" i="21"/>
  <c r="J1538" i="21"/>
  <c r="U1661" i="21"/>
  <c r="O2133" i="21"/>
  <c r="X1222" i="21"/>
  <c r="X978" i="21"/>
  <c r="T100" i="21"/>
  <c r="I677" i="21"/>
  <c r="I910" i="21"/>
  <c r="X1127" i="21"/>
  <c r="G1659" i="21"/>
  <c r="J985" i="21"/>
  <c r="T1241" i="21"/>
  <c r="V1257" i="21"/>
  <c r="X496" i="21"/>
  <c r="H908" i="21"/>
  <c r="V442" i="21"/>
  <c r="H436" i="21"/>
  <c r="T1581" i="21"/>
  <c r="V1406" i="21"/>
  <c r="H2143" i="21"/>
  <c r="V1001" i="21"/>
  <c r="V1178" i="21"/>
  <c r="H1640" i="21"/>
  <c r="I956" i="21"/>
  <c r="V2044" i="21"/>
  <c r="X829" i="21"/>
  <c r="I1898" i="21"/>
  <c r="O185" i="21"/>
  <c r="J1093" i="21"/>
  <c r="I2034" i="21"/>
  <c r="J135" i="21"/>
  <c r="X443" i="21"/>
  <c r="V1698" i="21"/>
  <c r="V750" i="21"/>
  <c r="O2033" i="21"/>
  <c r="O624" i="21"/>
  <c r="J1008" i="21"/>
  <c r="X980" i="21"/>
  <c r="H478" i="21"/>
  <c r="H53" i="21"/>
  <c r="X552" i="21"/>
  <c r="G1729" i="21"/>
  <c r="G1725" i="21"/>
  <c r="T360" i="21"/>
  <c r="X183" i="21"/>
  <c r="V1424" i="21"/>
  <c r="X530" i="21"/>
  <c r="J1111" i="21"/>
  <c r="X787" i="21"/>
  <c r="H882" i="21"/>
  <c r="G1603" i="21"/>
  <c r="U911" i="21"/>
  <c r="X233" i="21"/>
  <c r="V898" i="21"/>
  <c r="T700" i="21"/>
  <c r="U936" i="21"/>
  <c r="H1178" i="21"/>
  <c r="U1125" i="21"/>
  <c r="J1347" i="21"/>
  <c r="H877" i="21"/>
  <c r="H1446" i="21"/>
  <c r="J1389" i="21"/>
  <c r="H506" i="21"/>
  <c r="G1441" i="21"/>
  <c r="J922" i="21"/>
  <c r="X1716" i="21"/>
  <c r="V1040" i="21"/>
  <c r="O1651" i="21"/>
  <c r="T351" i="21"/>
  <c r="V1448" i="21"/>
  <c r="H1214" i="21"/>
  <c r="J265" i="21"/>
  <c r="X527" i="21"/>
  <c r="X252" i="21"/>
  <c r="H1306" i="21"/>
  <c r="G410" i="21"/>
  <c r="I1480" i="21"/>
  <c r="T413" i="21"/>
  <c r="G307" i="21"/>
  <c r="H1728" i="21"/>
  <c r="V1457" i="21"/>
  <c r="U957" i="21"/>
  <c r="H1500" i="21"/>
  <c r="U1259" i="21"/>
  <c r="X537" i="21"/>
  <c r="I1218" i="21"/>
  <c r="I335" i="21"/>
  <c r="H250" i="21"/>
  <c r="X1273" i="21"/>
  <c r="V279" i="21"/>
  <c r="T1307" i="21"/>
  <c r="X1956" i="21"/>
  <c r="T1313" i="21"/>
  <c r="I48" i="21"/>
  <c r="X166" i="21"/>
  <c r="T1187" i="21"/>
  <c r="X1260" i="21"/>
  <c r="T486" i="21"/>
  <c r="I1222" i="21"/>
  <c r="X2051" i="21"/>
  <c r="H913" i="21"/>
  <c r="O72" i="21"/>
  <c r="U273" i="21"/>
  <c r="U210" i="21"/>
  <c r="H158" i="21"/>
  <c r="G1942" i="21"/>
  <c r="I1845" i="21"/>
  <c r="O77" i="21"/>
  <c r="T938" i="21"/>
  <c r="G1061" i="21"/>
  <c r="U2073" i="21"/>
  <c r="H365" i="21"/>
  <c r="T394" i="21"/>
  <c r="H50" i="21"/>
  <c r="U1044" i="21"/>
  <c r="T396" i="21"/>
  <c r="H1743" i="21"/>
  <c r="O1054" i="21"/>
  <c r="U240" i="21"/>
  <c r="O1307" i="21"/>
  <c r="G1843" i="21"/>
  <c r="J575" i="21"/>
  <c r="J392" i="21"/>
  <c r="V1136" i="21"/>
  <c r="T1215" i="21"/>
  <c r="H1410" i="21"/>
  <c r="X2124" i="21"/>
  <c r="U844" i="21"/>
  <c r="O31" i="21"/>
  <c r="O541" i="21"/>
  <c r="U1523" i="21"/>
  <c r="G1754" i="21"/>
  <c r="T1182" i="21"/>
  <c r="V577" i="21"/>
  <c r="V2089" i="21"/>
  <c r="X714" i="21"/>
  <c r="O1500" i="21"/>
  <c r="X521" i="21"/>
  <c r="I1519" i="21"/>
  <c r="G1845" i="21"/>
  <c r="X137" i="21"/>
  <c r="J792" i="21"/>
  <c r="U637" i="21"/>
  <c r="T2081" i="21"/>
  <c r="U177" i="21"/>
  <c r="V148" i="21"/>
  <c r="X718" i="21"/>
  <c r="X1621" i="21"/>
  <c r="V479" i="21"/>
  <c r="J758" i="21"/>
  <c r="H968" i="21"/>
  <c r="H1265" i="21"/>
  <c r="G1456" i="21"/>
  <c r="T670" i="21"/>
  <c r="G1688" i="21"/>
  <c r="T181" i="21"/>
  <c r="J1452" i="21"/>
  <c r="G1604" i="21"/>
  <c r="X2046" i="21"/>
  <c r="X1642" i="21"/>
  <c r="T269" i="21"/>
  <c r="V1840" i="21"/>
  <c r="J1262" i="21"/>
  <c r="U102" i="21"/>
  <c r="H113" i="21"/>
  <c r="G337" i="21"/>
  <c r="H1001" i="21"/>
  <c r="V1168" i="21"/>
  <c r="X1646" i="21"/>
  <c r="H1758" i="21"/>
  <c r="T1368" i="21"/>
  <c r="V363" i="21"/>
  <c r="H782" i="21"/>
  <c r="T1919" i="21"/>
  <c r="X660" i="21"/>
  <c r="T926" i="21"/>
  <c r="G1446" i="21"/>
  <c r="T1608" i="21"/>
  <c r="J1051" i="21"/>
  <c r="O1448" i="21"/>
  <c r="X1990" i="21"/>
  <c r="H983" i="21"/>
  <c r="T266" i="21"/>
  <c r="J702" i="21"/>
  <c r="U1510" i="21"/>
  <c r="G65" i="21"/>
  <c r="U2069" i="21"/>
  <c r="V1442" i="21"/>
  <c r="O844" i="21"/>
  <c r="G1132" i="21"/>
  <c r="O1154" i="21"/>
  <c r="X1092" i="21"/>
  <c r="O399" i="21"/>
  <c r="I349" i="21"/>
  <c r="X1415" i="21"/>
  <c r="X1090" i="21"/>
  <c r="G1197" i="21"/>
  <c r="X1836" i="21"/>
  <c r="J1243" i="21"/>
  <c r="J1828" i="21"/>
  <c r="V1431" i="21"/>
  <c r="U1127" i="21"/>
  <c r="O1644" i="21"/>
  <c r="U55" i="21"/>
  <c r="H1858" i="21"/>
  <c r="H1596" i="21"/>
  <c r="O975" i="21"/>
  <c r="V985" i="21"/>
  <c r="G1401" i="21"/>
  <c r="H1626" i="21"/>
  <c r="J1821" i="21"/>
  <c r="I739" i="21"/>
  <c r="T414" i="21"/>
  <c r="U2128" i="21"/>
  <c r="H189" i="21"/>
  <c r="V1733" i="21"/>
  <c r="J338" i="21"/>
  <c r="I1537" i="21"/>
  <c r="J510" i="21"/>
  <c r="O1359" i="21"/>
  <c r="O670" i="21"/>
  <c r="O1053" i="21"/>
  <c r="U714" i="21"/>
  <c r="O331" i="21"/>
  <c r="I1327" i="21"/>
  <c r="O1709" i="21"/>
  <c r="H1573" i="21"/>
  <c r="G1299" i="21"/>
  <c r="T1530" i="21"/>
  <c r="T1962" i="21"/>
  <c r="I1151" i="21"/>
  <c r="X486" i="21"/>
  <c r="U455" i="21"/>
  <c r="J1065" i="21"/>
  <c r="O1743" i="21"/>
  <c r="V166" i="21"/>
  <c r="O124" i="21"/>
  <c r="T919" i="21"/>
  <c r="V2100" i="21"/>
  <c r="H1664" i="21"/>
  <c r="J636" i="21"/>
  <c r="O855" i="21"/>
  <c r="T1738" i="21"/>
  <c r="X928" i="21"/>
  <c r="J412" i="21"/>
  <c r="J441" i="21"/>
  <c r="G185" i="21"/>
  <c r="X1238" i="21"/>
  <c r="J1736" i="21"/>
  <c r="U1268" i="21"/>
  <c r="X979" i="21"/>
  <c r="I724" i="21"/>
  <c r="U1263" i="21"/>
  <c r="U1491" i="21"/>
  <c r="O1516" i="21"/>
  <c r="G783" i="21"/>
  <c r="G140" i="21"/>
  <c r="J1695" i="21"/>
  <c r="T340" i="21"/>
  <c r="G15" i="21"/>
  <c r="J1301" i="21"/>
  <c r="H704" i="21"/>
  <c r="O1784" i="21"/>
  <c r="I1188" i="21"/>
  <c r="O1125" i="21"/>
  <c r="U1068" i="21"/>
  <c r="H1691" i="21"/>
  <c r="X619" i="21"/>
  <c r="T49" i="21"/>
  <c r="O830" i="21"/>
  <c r="J1543" i="21"/>
  <c r="H93" i="21"/>
  <c r="O1402" i="21"/>
  <c r="H382" i="21"/>
  <c r="U1176" i="21"/>
  <c r="G2121" i="21"/>
  <c r="O24" i="21"/>
  <c r="H574" i="21"/>
  <c r="H1046" i="21"/>
  <c r="U552" i="21"/>
  <c r="V189" i="21"/>
  <c r="I1957" i="21"/>
  <c r="T1252" i="21"/>
  <c r="T937" i="21"/>
  <c r="H100" i="21"/>
  <c r="J1222" i="21"/>
  <c r="J2001" i="21"/>
  <c r="J1970" i="21"/>
  <c r="T502" i="21"/>
  <c r="X1131" i="21"/>
  <c r="V16" i="21"/>
  <c r="I510" i="21"/>
  <c r="J241" i="21"/>
  <c r="V521" i="21"/>
  <c r="J1914" i="21"/>
  <c r="J744" i="21"/>
  <c r="T1024" i="21"/>
  <c r="O1026" i="21"/>
  <c r="T1498" i="21"/>
  <c r="J882" i="21"/>
  <c r="I1875" i="21"/>
  <c r="I1298" i="21"/>
  <c r="V1123" i="21"/>
  <c r="T349" i="21"/>
  <c r="I585" i="21"/>
  <c r="I1655" i="21"/>
  <c r="G64" i="21"/>
  <c r="V843" i="21"/>
  <c r="U1575" i="21"/>
  <c r="O355" i="21"/>
  <c r="J1139" i="21"/>
  <c r="T17" i="21"/>
  <c r="O1108" i="21"/>
  <c r="J97" i="21"/>
  <c r="G1815" i="21"/>
  <c r="J1901" i="21"/>
  <c r="J827" i="21"/>
  <c r="O1476" i="21"/>
  <c r="O446" i="21"/>
  <c r="T1384" i="21"/>
  <c r="I124" i="21"/>
  <c r="O208" i="21"/>
  <c r="U693" i="21"/>
  <c r="U2011" i="21"/>
  <c r="H55" i="21"/>
  <c r="G1726" i="21"/>
  <c r="T1454" i="21"/>
  <c r="J1716" i="21"/>
  <c r="O1499" i="21"/>
  <c r="H1084" i="21"/>
  <c r="V233" i="21"/>
  <c r="T1642" i="21"/>
  <c r="V910" i="21"/>
  <c r="J1108" i="21"/>
  <c r="J186" i="21"/>
  <c r="G164" i="21"/>
  <c r="J2028" i="21"/>
  <c r="X208" i="21"/>
  <c r="T584" i="21"/>
  <c r="O957" i="21"/>
  <c r="U839" i="21"/>
  <c r="H2130" i="21"/>
  <c r="H1825" i="21"/>
  <c r="X1371" i="21"/>
  <c r="U1484" i="21"/>
  <c r="U1055" i="21"/>
  <c r="I134" i="21"/>
  <c r="O1178" i="21"/>
  <c r="U702" i="21"/>
  <c r="V1583" i="21"/>
  <c r="V1541" i="21"/>
  <c r="J2043" i="21"/>
  <c r="J139" i="21"/>
  <c r="G1154" i="21"/>
  <c r="O1478" i="21"/>
  <c r="U1212" i="21"/>
  <c r="I1986" i="21"/>
  <c r="T889" i="21"/>
  <c r="J185" i="21"/>
  <c r="V767" i="21"/>
  <c r="V1438" i="21"/>
  <c r="G748" i="21"/>
  <c r="H632" i="21"/>
  <c r="V1716" i="21"/>
  <c r="V1080" i="21"/>
  <c r="U2100" i="21"/>
  <c r="V1758" i="21"/>
  <c r="V339" i="21"/>
  <c r="U2012" i="21"/>
  <c r="X589" i="21"/>
  <c r="G66" i="21"/>
  <c r="I1046" i="21"/>
  <c r="I417" i="21"/>
  <c r="J1813" i="21"/>
  <c r="G1627" i="21"/>
  <c r="X796" i="21"/>
  <c r="J1408" i="21"/>
  <c r="U1322" i="21"/>
  <c r="T1521" i="21"/>
  <c r="U486" i="21"/>
  <c r="V1259" i="21"/>
  <c r="H1736" i="21"/>
  <c r="G1403" i="21"/>
  <c r="V834" i="21"/>
  <c r="O1136" i="21"/>
  <c r="J896" i="21"/>
  <c r="T263" i="21"/>
  <c r="T1515" i="21"/>
  <c r="X1666" i="21"/>
  <c r="U15" i="21"/>
  <c r="U764" i="21"/>
  <c r="H1092" i="21"/>
  <c r="O1729" i="21"/>
  <c r="V484" i="21"/>
  <c r="T1324" i="21"/>
  <c r="T68" i="21"/>
  <c r="G483" i="21"/>
  <c r="T695" i="21"/>
  <c r="H503" i="21"/>
  <c r="J1940" i="21"/>
  <c r="U178" i="21"/>
  <c r="H971" i="21"/>
  <c r="H684" i="21"/>
  <c r="J1789" i="21"/>
  <c r="H615" i="21"/>
  <c r="J1596" i="21"/>
  <c r="I1397" i="21"/>
  <c r="I744" i="21"/>
  <c r="U1667" i="21"/>
  <c r="H1799" i="21"/>
  <c r="X1961" i="21"/>
  <c r="X1683" i="21"/>
  <c r="U683" i="21"/>
  <c r="O1943" i="21"/>
  <c r="H468" i="21"/>
  <c r="H1604" i="21"/>
  <c r="U909" i="21"/>
  <c r="G220" i="21"/>
  <c r="O1962" i="21"/>
  <c r="X406" i="21"/>
  <c r="T1815" i="21"/>
  <c r="T721" i="21"/>
  <c r="T786" i="21"/>
  <c r="G976" i="21"/>
  <c r="V546" i="21"/>
  <c r="G799" i="21"/>
  <c r="U571" i="21"/>
  <c r="G1007" i="21"/>
  <c r="U1698" i="21"/>
  <c r="X628" i="21"/>
  <c r="V994" i="21"/>
  <c r="U801" i="21"/>
  <c r="O885" i="21"/>
  <c r="U852" i="21"/>
  <c r="T997" i="21"/>
  <c r="V49" i="21"/>
  <c r="J1870" i="21"/>
  <c r="H6" i="21"/>
  <c r="O1684" i="21"/>
  <c r="O866" i="21"/>
  <c r="O1879" i="21"/>
  <c r="X349" i="21"/>
  <c r="V400" i="21"/>
  <c r="G543" i="21"/>
  <c r="U1276" i="21"/>
  <c r="I506" i="21"/>
  <c r="X1918" i="21"/>
  <c r="G1241" i="21"/>
  <c r="V652" i="21"/>
  <c r="U920" i="21"/>
  <c r="V1480" i="21"/>
  <c r="T1625" i="21"/>
  <c r="I1390" i="21"/>
  <c r="U134" i="21"/>
  <c r="U1616" i="21"/>
  <c r="G4" i="21"/>
  <c r="X1145" i="21"/>
  <c r="J1382" i="21"/>
  <c r="U1302" i="21"/>
  <c r="J1184" i="21"/>
  <c r="H202" i="21"/>
  <c r="X2075" i="21"/>
  <c r="J53" i="21"/>
  <c r="H1223" i="21"/>
  <c r="X1692" i="21"/>
  <c r="T2040" i="21"/>
  <c r="G1051" i="21"/>
  <c r="I1864" i="21"/>
  <c r="H539" i="21"/>
  <c r="V2096" i="21"/>
  <c r="I1285" i="21"/>
  <c r="V356" i="21"/>
  <c r="G1216" i="21"/>
  <c r="I1341" i="21"/>
  <c r="G1360" i="21"/>
  <c r="U1283" i="21"/>
  <c r="G1368" i="21"/>
  <c r="G1126" i="21"/>
  <c r="V143" i="21"/>
  <c r="U403" i="21"/>
  <c r="X770" i="21"/>
  <c r="J1497" i="21"/>
  <c r="G242" i="21"/>
  <c r="X1624" i="21"/>
  <c r="H1926" i="21"/>
  <c r="H277" i="21"/>
  <c r="I1411" i="21"/>
  <c r="U749" i="21"/>
  <c r="O1605" i="21"/>
  <c r="H763" i="21"/>
  <c r="T1855" i="21"/>
  <c r="G52" i="21"/>
  <c r="T800" i="21"/>
  <c r="H710" i="21"/>
  <c r="U155" i="21"/>
  <c r="J206" i="21"/>
  <c r="T489" i="21"/>
  <c r="G757" i="21"/>
  <c r="G632" i="21"/>
  <c r="J621" i="21"/>
  <c r="T1237" i="21"/>
  <c r="O81" i="21"/>
  <c r="O382" i="21"/>
  <c r="V1012" i="21"/>
  <c r="I1587" i="21"/>
  <c r="G404" i="21"/>
  <c r="T833" i="21"/>
  <c r="J640" i="21"/>
  <c r="I1811" i="21"/>
  <c r="I607" i="21"/>
  <c r="U123" i="21"/>
  <c r="T2091" i="21"/>
  <c r="G615" i="21"/>
  <c r="G919" i="21"/>
  <c r="J123" i="21"/>
  <c r="H1599" i="21"/>
  <c r="T1123" i="21"/>
  <c r="U1604" i="21"/>
  <c r="T2090" i="21"/>
  <c r="H314" i="21"/>
  <c r="G1190" i="21"/>
  <c r="V998" i="21"/>
  <c r="O889" i="21"/>
  <c r="I1822" i="21"/>
  <c r="H322" i="21"/>
  <c r="V1134" i="21"/>
  <c r="I1306" i="21"/>
  <c r="I555" i="21"/>
  <c r="H1014" i="21"/>
  <c r="H800" i="21"/>
  <c r="U952" i="21"/>
  <c r="V105" i="21"/>
  <c r="O1759" i="21"/>
  <c r="V539" i="21"/>
  <c r="T768" i="21"/>
  <c r="T1519" i="21"/>
  <c r="G28" i="21"/>
  <c r="X177" i="21"/>
  <c r="H380" i="21"/>
  <c r="V1526" i="21"/>
  <c r="T381" i="21"/>
  <c r="J533" i="21"/>
  <c r="J1436" i="21"/>
  <c r="U2042" i="21"/>
  <c r="U2001" i="21"/>
  <c r="I1788" i="21"/>
  <c r="U19" i="21"/>
  <c r="U1097" i="21"/>
  <c r="X1862" i="21"/>
  <c r="V695" i="21"/>
  <c r="U1917" i="21"/>
  <c r="V1141" i="21"/>
  <c r="T1051" i="21"/>
  <c r="J1522" i="21"/>
  <c r="G1370" i="21"/>
  <c r="G137" i="21"/>
  <c r="U555" i="21"/>
  <c r="H1156" i="21"/>
  <c r="T1355" i="21"/>
  <c r="T1860" i="21"/>
  <c r="O421" i="21"/>
  <c r="U446" i="21"/>
  <c r="G1684" i="21"/>
  <c r="H1513" i="21"/>
  <c r="J187" i="21"/>
  <c r="O162" i="21"/>
  <c r="I976" i="21"/>
  <c r="U1770" i="21"/>
  <c r="J98" i="21"/>
  <c r="T541" i="21"/>
  <c r="X532" i="21"/>
  <c r="U679" i="21"/>
  <c r="H1087" i="21"/>
  <c r="X1216" i="21"/>
  <c r="H1597" i="21"/>
  <c r="G510" i="21"/>
  <c r="V509" i="21"/>
  <c r="G1642" i="21"/>
  <c r="V1200" i="21"/>
  <c r="I1989" i="21"/>
  <c r="H416" i="21"/>
  <c r="J31" i="21"/>
  <c r="X1742" i="21"/>
  <c r="U496" i="21"/>
  <c r="V595" i="21"/>
  <c r="X1901" i="21"/>
  <c r="I1919" i="21"/>
  <c r="X248" i="21"/>
  <c r="U1391" i="21"/>
  <c r="V66" i="21"/>
  <c r="U1123" i="21"/>
  <c r="U1964" i="21"/>
  <c r="G2043" i="21"/>
  <c r="I2142" i="21"/>
  <c r="J248" i="21"/>
  <c r="O2082" i="21"/>
  <c r="U701" i="21"/>
  <c r="H961" i="21"/>
  <c r="I1312" i="21"/>
  <c r="X638" i="21"/>
  <c r="H177" i="21"/>
  <c r="T754" i="21"/>
  <c r="J592" i="21"/>
  <c r="I1302" i="21"/>
  <c r="U270" i="21"/>
  <c r="T404" i="21"/>
  <c r="O569" i="21"/>
  <c r="V1272" i="21"/>
  <c r="X69" i="21"/>
  <c r="U1597" i="21"/>
  <c r="J12" i="21"/>
  <c r="U1929" i="21"/>
  <c r="X1485" i="21"/>
  <c r="J164" i="21"/>
  <c r="I1779" i="21"/>
  <c r="U529" i="21"/>
  <c r="I211" i="21"/>
  <c r="I1859" i="21"/>
  <c r="J1453" i="21"/>
  <c r="G756" i="21"/>
  <c r="G245" i="21"/>
  <c r="J1800" i="21"/>
  <c r="T507" i="21"/>
  <c r="X783" i="21"/>
  <c r="X822" i="21"/>
  <c r="U288" i="21"/>
  <c r="U822" i="21"/>
  <c r="J1340" i="21"/>
  <c r="I1797" i="21"/>
  <c r="U1188" i="21"/>
  <c r="G1062" i="21"/>
  <c r="T664" i="21"/>
  <c r="O2003" i="21"/>
  <c r="O1906" i="21"/>
  <c r="X549" i="21"/>
  <c r="V52" i="21"/>
  <c r="I208" i="21"/>
  <c r="J478" i="21"/>
  <c r="H638" i="21"/>
  <c r="H851" i="21"/>
  <c r="U698" i="21"/>
  <c r="G1881" i="21"/>
  <c r="I806" i="21"/>
  <c r="T782" i="21"/>
  <c r="O1942" i="21"/>
  <c r="O1323" i="21"/>
  <c r="U318" i="21"/>
  <c r="T2126" i="21"/>
  <c r="U548" i="21"/>
  <c r="X1200" i="21"/>
  <c r="X1535" i="21"/>
  <c r="I1628" i="21"/>
  <c r="H542" i="21"/>
  <c r="G807" i="21"/>
  <c r="U8" i="21"/>
  <c r="G1519" i="21"/>
  <c r="G1223" i="21"/>
  <c r="T1298" i="21"/>
  <c r="I240" i="21"/>
  <c r="G182" i="21"/>
  <c r="H749" i="21"/>
  <c r="T506" i="21"/>
  <c r="U881" i="21"/>
  <c r="T333" i="21"/>
  <c r="H664" i="21"/>
  <c r="J406" i="21"/>
  <c r="V309" i="21"/>
  <c r="U1743" i="21"/>
  <c r="O1672" i="21"/>
  <c r="X571" i="21"/>
  <c r="J339" i="21"/>
  <c r="V1788" i="21"/>
  <c r="X585" i="21"/>
  <c r="V307" i="21"/>
  <c r="J2031" i="21"/>
  <c r="H1191" i="21"/>
  <c r="O807" i="21"/>
  <c r="I721" i="21"/>
  <c r="J358" i="21"/>
  <c r="O141" i="21"/>
  <c r="U618" i="21"/>
  <c r="G1620" i="21"/>
  <c r="V2033" i="21"/>
  <c r="H914" i="21"/>
  <c r="J1046" i="21"/>
  <c r="J639" i="21"/>
  <c r="X1659" i="21"/>
  <c r="I764" i="21"/>
  <c r="G422" i="21"/>
  <c r="V291" i="21"/>
  <c r="V2136" i="21"/>
  <c r="U1135" i="21"/>
  <c r="U336" i="21"/>
  <c r="I1918" i="21"/>
  <c r="H317" i="21"/>
  <c r="J1212" i="21"/>
  <c r="G1973" i="21"/>
  <c r="X1066" i="21"/>
  <c r="H1258" i="21"/>
  <c r="X1025" i="21"/>
  <c r="O1489" i="21"/>
  <c r="V392" i="21"/>
  <c r="G1306" i="21"/>
  <c r="I808" i="21"/>
  <c r="G1972" i="21"/>
  <c r="I1000" i="21"/>
  <c r="V1585" i="21"/>
  <c r="U1327" i="21"/>
  <c r="T1053" i="21"/>
  <c r="I448" i="21"/>
  <c r="U1180" i="21"/>
  <c r="I594" i="21"/>
  <c r="U236" i="21"/>
  <c r="X288" i="21"/>
  <c r="X750" i="21"/>
  <c r="H152" i="21"/>
  <c r="O1555" i="21"/>
  <c r="X717" i="21"/>
  <c r="T2130" i="21"/>
  <c r="G994" i="21"/>
  <c r="T674" i="21"/>
  <c r="G374" i="21"/>
  <c r="T963" i="21"/>
  <c r="G324" i="21"/>
  <c r="T51" i="21"/>
  <c r="I1602" i="21"/>
  <c r="U1628" i="21"/>
  <c r="I274" i="21"/>
  <c r="G293" i="21"/>
  <c r="V152" i="21"/>
  <c r="G1458" i="21"/>
  <c r="I1042" i="21"/>
  <c r="V928" i="21"/>
  <c r="J1438" i="21"/>
  <c r="V220" i="21"/>
  <c r="U1630" i="21"/>
  <c r="O1897" i="21"/>
  <c r="V757" i="21"/>
  <c r="H715" i="21"/>
  <c r="X580" i="21"/>
  <c r="H1281" i="21"/>
  <c r="G486" i="21"/>
  <c r="V1642" i="21"/>
  <c r="X1749" i="21"/>
  <c r="V1974" i="21"/>
  <c r="H822" i="21"/>
  <c r="H1426" i="21"/>
  <c r="J1234" i="21"/>
  <c r="O100" i="21"/>
  <c r="G228" i="21"/>
  <c r="O736" i="21"/>
  <c r="G581" i="21"/>
  <c r="X148" i="21"/>
  <c r="T1154" i="21"/>
  <c r="O499" i="21"/>
  <c r="X319" i="21"/>
  <c r="V2028" i="21"/>
  <c r="J554" i="21"/>
  <c r="U448" i="21"/>
  <c r="G285" i="21"/>
  <c r="X285" i="21"/>
  <c r="X15" i="21"/>
  <c r="U829" i="21"/>
  <c r="U722" i="21"/>
  <c r="H373" i="21"/>
  <c r="V1281" i="21"/>
  <c r="G229" i="21"/>
  <c r="O1899" i="21"/>
  <c r="O1696" i="21"/>
  <c r="G666" i="21"/>
  <c r="U958" i="21"/>
  <c r="T667" i="21"/>
  <c r="J1059" i="21"/>
  <c r="O667" i="21"/>
  <c r="V1511" i="21"/>
  <c r="X1758" i="21"/>
  <c r="V632" i="21"/>
  <c r="G1698" i="21"/>
  <c r="G940" i="21"/>
  <c r="H1358" i="21"/>
  <c r="J421" i="21"/>
  <c r="T136" i="21"/>
  <c r="U1653" i="21"/>
  <c r="G1918" i="21"/>
  <c r="O696" i="21"/>
  <c r="I1960" i="21"/>
  <c r="G1664" i="21"/>
  <c r="I786" i="21"/>
  <c r="U362" i="21"/>
  <c r="J652" i="21"/>
  <c r="X412" i="21"/>
  <c r="T1882" i="21"/>
  <c r="O154" i="21"/>
  <c r="I1795" i="21"/>
  <c r="U1556" i="21"/>
  <c r="J1042" i="21"/>
  <c r="I422" i="21"/>
  <c r="J1305" i="21"/>
  <c r="I743" i="21"/>
  <c r="H401" i="21"/>
  <c r="V1617" i="21"/>
  <c r="T618" i="21"/>
  <c r="X2117" i="21"/>
  <c r="U179" i="21"/>
  <c r="U1128" i="21"/>
  <c r="J121" i="21"/>
  <c r="G527" i="21"/>
  <c r="T617" i="21"/>
  <c r="J1645" i="21"/>
  <c r="T226" i="21"/>
  <c r="U1910" i="21"/>
  <c r="O2048" i="21"/>
  <c r="O937" i="21"/>
  <c r="I795" i="21"/>
  <c r="T59" i="21"/>
  <c r="T614" i="21"/>
  <c r="G1066" i="21"/>
  <c r="X1771" i="21"/>
  <c r="X1483" i="21"/>
  <c r="T761" i="21"/>
  <c r="G825" i="21"/>
  <c r="I1297" i="21"/>
  <c r="O999" i="21"/>
  <c r="U1598" i="21"/>
  <c r="U225" i="21"/>
  <c r="V2098" i="21"/>
  <c r="I1351" i="21"/>
  <c r="G1325" i="21"/>
  <c r="J232" i="21"/>
  <c r="H296" i="21"/>
  <c r="J279" i="21"/>
  <c r="O783" i="21"/>
  <c r="U374" i="21"/>
  <c r="H1340" i="21"/>
  <c r="V2146" i="21"/>
  <c r="O1414" i="21"/>
  <c r="I694" i="21"/>
  <c r="G490" i="21"/>
  <c r="U981" i="21"/>
  <c r="G2077" i="21"/>
  <c r="X525" i="21"/>
  <c r="O713" i="21"/>
  <c r="J699" i="21"/>
  <c r="T911" i="21"/>
  <c r="J55" i="21"/>
  <c r="I254" i="21"/>
  <c r="G1990" i="21"/>
  <c r="T930" i="21"/>
  <c r="H875" i="21"/>
  <c r="G1365" i="21"/>
  <c r="G247" i="21"/>
  <c r="O405" i="21"/>
  <c r="G1782" i="21"/>
  <c r="X1399" i="21"/>
  <c r="U437" i="21"/>
  <c r="O424" i="21"/>
  <c r="X207" i="21"/>
  <c r="I1455" i="21"/>
  <c r="H1438" i="21"/>
  <c r="V360" i="21"/>
  <c r="O313" i="21"/>
  <c r="X1283" i="21"/>
  <c r="V764" i="21"/>
  <c r="U264" i="21"/>
  <c r="J197" i="21"/>
  <c r="H573" i="21"/>
  <c r="O1239" i="21"/>
  <c r="H1021" i="21"/>
  <c r="U2016" i="21"/>
  <c r="O1859" i="21"/>
  <c r="G1601" i="21"/>
  <c r="V229" i="21"/>
  <c r="H1772" i="21"/>
  <c r="I908" i="21"/>
  <c r="T350" i="21"/>
  <c r="H1940" i="21"/>
  <c r="G1276" i="21"/>
  <c r="V780" i="21"/>
  <c r="I1749" i="21"/>
  <c r="V997" i="21"/>
  <c r="G5" i="21"/>
  <c r="U713" i="21"/>
  <c r="I1001" i="21"/>
  <c r="U76" i="21"/>
  <c r="V1342" i="21"/>
  <c r="J2114" i="21"/>
  <c r="X658" i="21"/>
  <c r="H1742" i="21"/>
  <c r="V1513" i="21"/>
  <c r="T1392" i="21"/>
  <c r="X1879" i="21"/>
  <c r="O93" i="21"/>
  <c r="V1471" i="21"/>
  <c r="U312" i="21"/>
  <c r="G1472" i="21"/>
  <c r="J822" i="21"/>
  <c r="T1995" i="21"/>
  <c r="T326" i="21"/>
  <c r="I158" i="21"/>
  <c r="U468" i="21"/>
  <c r="X53" i="21"/>
  <c r="G154" i="21"/>
  <c r="J1600" i="21"/>
  <c r="H846" i="21"/>
  <c r="U166" i="21"/>
  <c r="H1519" i="21"/>
  <c r="G916" i="21"/>
  <c r="U1133" i="21"/>
  <c r="J1731" i="21"/>
  <c r="X56" i="21"/>
  <c r="T142" i="21"/>
  <c r="I870" i="21"/>
  <c r="O523" i="21"/>
  <c r="O465" i="21"/>
  <c r="H825" i="21"/>
  <c r="U758" i="21"/>
  <c r="O57" i="21"/>
  <c r="T80" i="21"/>
  <c r="G226" i="21"/>
  <c r="H1882" i="21"/>
  <c r="V1369" i="21"/>
  <c r="X924" i="21"/>
  <c r="H769" i="21"/>
  <c r="X1039" i="21"/>
  <c r="G195" i="21"/>
  <c r="U1080" i="21"/>
  <c r="G705" i="21"/>
  <c r="X1327" i="21"/>
  <c r="X1752" i="21"/>
  <c r="V1695" i="21"/>
  <c r="O2116" i="21"/>
  <c r="V811" i="21"/>
  <c r="V1108" i="21"/>
  <c r="X914" i="21"/>
  <c r="I941" i="21"/>
  <c r="G1993" i="21"/>
  <c r="X445" i="21"/>
  <c r="H1497" i="21"/>
  <c r="G102" i="21"/>
  <c r="I13" i="21"/>
  <c r="G797" i="21"/>
  <c r="O1147" i="21"/>
  <c r="U937" i="21"/>
  <c r="G596" i="21"/>
  <c r="T398" i="21"/>
  <c r="G500" i="21"/>
  <c r="J807" i="21"/>
  <c r="H220" i="21"/>
  <c r="U439" i="21"/>
  <c r="J740" i="21"/>
  <c r="G1104" i="21"/>
  <c r="U1105" i="21"/>
  <c r="O293" i="21"/>
  <c r="H2103" i="21"/>
  <c r="U189" i="21"/>
  <c r="X220" i="21"/>
  <c r="O467" i="21"/>
  <c r="I853" i="21"/>
  <c r="U1256" i="21"/>
  <c r="G585" i="21"/>
  <c r="X909" i="21"/>
  <c r="U421" i="21"/>
  <c r="J469" i="21"/>
  <c r="V193" i="21"/>
  <c r="I897" i="21"/>
  <c r="T70" i="21"/>
  <c r="J1519" i="21"/>
  <c r="H1964" i="21"/>
  <c r="J1345" i="21"/>
  <c r="U886" i="21"/>
  <c r="I1024" i="21"/>
  <c r="U194" i="21"/>
  <c r="H546" i="21"/>
  <c r="I334" i="21"/>
  <c r="X1325" i="21"/>
  <c r="I1653" i="21"/>
  <c r="H208" i="21"/>
  <c r="O1437" i="21"/>
  <c r="X1993" i="21"/>
  <c r="X453" i="21"/>
  <c r="U1435" i="21"/>
  <c r="O1785" i="21"/>
  <c r="J1874" i="21"/>
  <c r="T1194" i="21"/>
  <c r="H1523" i="21"/>
  <c r="J1297" i="21"/>
  <c r="T1386" i="21"/>
  <c r="U1104" i="21"/>
  <c r="H795" i="21"/>
  <c r="U1612" i="21"/>
  <c r="T1867" i="21"/>
  <c r="T485" i="21"/>
  <c r="O615" i="21"/>
  <c r="H750" i="21"/>
  <c r="G436" i="21"/>
  <c r="I597" i="21"/>
  <c r="H1842" i="21"/>
  <c r="X1186" i="21"/>
  <c r="T1531" i="21"/>
  <c r="T223" i="21"/>
  <c r="H1484" i="21"/>
  <c r="X1051" i="21"/>
  <c r="H610" i="21"/>
  <c r="T1987" i="21"/>
  <c r="G1005" i="21"/>
  <c r="G1028" i="21"/>
  <c r="G852" i="21"/>
  <c r="O462" i="21"/>
  <c r="I957" i="21"/>
  <c r="X2119" i="21"/>
  <c r="G1324" i="21"/>
  <c r="J1730" i="21"/>
  <c r="X936" i="21"/>
  <c r="H1238" i="21"/>
  <c r="U541" i="21"/>
  <c r="X1016" i="21"/>
  <c r="U922" i="21"/>
  <c r="O1716" i="21"/>
  <c r="X11" i="21"/>
  <c r="J1114" i="21"/>
  <c r="H883" i="21"/>
  <c r="J1435" i="21"/>
  <c r="H552" i="21"/>
  <c r="V785" i="21"/>
  <c r="G1261" i="21"/>
  <c r="I1391" i="21"/>
  <c r="J436" i="21"/>
  <c r="O1442" i="21"/>
  <c r="T1239" i="21"/>
  <c r="X1829" i="21"/>
  <c r="V1531" i="21"/>
  <c r="T161" i="21"/>
  <c r="O120" i="21"/>
  <c r="V2103" i="21"/>
  <c r="O314" i="21"/>
  <c r="J1714" i="21"/>
  <c r="T452" i="21"/>
  <c r="U125" i="21"/>
  <c r="U147" i="21"/>
  <c r="X1562" i="21"/>
  <c r="X1256" i="21"/>
  <c r="H2028" i="21"/>
  <c r="I267" i="21"/>
  <c r="I2091" i="21"/>
  <c r="V967" i="21"/>
  <c r="G867" i="21"/>
  <c r="H1284" i="21"/>
  <c r="V1019" i="21"/>
  <c r="G612" i="21"/>
  <c r="V1625" i="21"/>
  <c r="H413" i="21"/>
  <c r="U1513" i="21"/>
  <c r="I264" i="21"/>
  <c r="J1002" i="21"/>
  <c r="T225" i="21"/>
  <c r="H81" i="21"/>
  <c r="O1861" i="21"/>
  <c r="I1277" i="21"/>
  <c r="I523" i="21"/>
  <c r="X831" i="21"/>
  <c r="I1124" i="21"/>
  <c r="I1755" i="21"/>
  <c r="X811" i="21"/>
  <c r="U1352" i="21"/>
  <c r="U1111" i="21"/>
  <c r="V1286" i="21"/>
  <c r="J202" i="21"/>
  <c r="O539" i="21"/>
  <c r="I1064" i="21"/>
  <c r="U1401" i="21"/>
  <c r="J102" i="21"/>
  <c r="X1151" i="21"/>
  <c r="I828" i="21"/>
  <c r="I1598" i="21"/>
  <c r="J1350" i="21"/>
  <c r="I638" i="21"/>
  <c r="X1358" i="21"/>
  <c r="H2017" i="21"/>
  <c r="J637" i="21"/>
  <c r="U111" i="21"/>
  <c r="J294" i="21"/>
  <c r="G1382" i="21"/>
  <c r="G914" i="21"/>
  <c r="T98" i="21"/>
  <c r="O1049" i="21"/>
  <c r="J143" i="21"/>
  <c r="H655" i="21"/>
  <c r="T1233" i="21"/>
  <c r="G377" i="21"/>
  <c r="O1974" i="21"/>
  <c r="V830" i="21"/>
  <c r="V163" i="21"/>
  <c r="H441" i="21"/>
  <c r="I832" i="21"/>
  <c r="U1236" i="21"/>
  <c r="I1434" i="21"/>
  <c r="U983" i="21"/>
  <c r="U533" i="21"/>
  <c r="O1883" i="21"/>
  <c r="I1951" i="21"/>
  <c r="T1218" i="21"/>
  <c r="U1468" i="21"/>
  <c r="J104" i="21"/>
  <c r="O442" i="21"/>
  <c r="J1950" i="21"/>
  <c r="J629" i="21"/>
  <c r="X738" i="21"/>
  <c r="O483" i="21"/>
  <c r="X529" i="21"/>
  <c r="V405" i="21"/>
  <c r="X756" i="21"/>
  <c r="G1196" i="21"/>
  <c r="J582" i="21"/>
  <c r="U1156" i="21"/>
  <c r="J1022" i="21"/>
  <c r="I1360" i="21"/>
  <c r="T1457" i="21"/>
  <c r="H1323" i="21"/>
  <c r="O651" i="21"/>
  <c r="H829" i="21"/>
  <c r="U1388" i="21"/>
  <c r="U1316" i="21"/>
  <c r="H1945" i="21"/>
  <c r="U1739" i="21"/>
  <c r="I123" i="21"/>
  <c r="G494" i="21"/>
  <c r="H1650" i="21"/>
  <c r="H1859" i="21"/>
  <c r="I1026" i="21"/>
  <c r="H1028" i="21"/>
  <c r="O1363" i="21"/>
  <c r="J1948" i="21"/>
  <c r="V7" i="21"/>
  <c r="V1003" i="21"/>
  <c r="U112" i="21"/>
  <c r="U1909" i="21"/>
  <c r="O15" i="21"/>
  <c r="H1535" i="21"/>
  <c r="I1714" i="21"/>
  <c r="X637" i="21"/>
  <c r="J799" i="21"/>
  <c r="T1491" i="21"/>
  <c r="U1008" i="21"/>
  <c r="V310" i="21"/>
  <c r="I999" i="21"/>
  <c r="X531" i="21"/>
  <c r="U1312" i="21"/>
  <c r="X136" i="21"/>
  <c r="I443" i="21"/>
  <c r="O221" i="21"/>
  <c r="I1241" i="21"/>
  <c r="V2046" i="21"/>
  <c r="V1972" i="21"/>
  <c r="O241" i="21"/>
  <c r="J269" i="21"/>
  <c r="H402" i="21"/>
  <c r="I1971" i="21"/>
  <c r="V640" i="21"/>
  <c r="I1057" i="21"/>
  <c r="H525" i="21"/>
  <c r="X168" i="21"/>
  <c r="T1114" i="21"/>
  <c r="U1429" i="21"/>
  <c r="I952" i="21"/>
  <c r="T1045" i="21"/>
  <c r="V441" i="21"/>
  <c r="O1521" i="21"/>
  <c r="J210" i="21"/>
  <c r="G639" i="21"/>
  <c r="I715" i="21"/>
  <c r="J2042" i="21"/>
  <c r="J509" i="21"/>
  <c r="O955" i="21"/>
  <c r="T2036" i="21"/>
  <c r="H1885" i="21"/>
  <c r="O1276" i="21"/>
  <c r="O620" i="21"/>
  <c r="J1413" i="21"/>
  <c r="X310" i="21"/>
  <c r="J1012" i="21"/>
  <c r="G597" i="21"/>
  <c r="I294" i="21"/>
  <c r="H1143" i="21"/>
  <c r="V274" i="21"/>
  <c r="G1518" i="21"/>
  <c r="V740" i="21"/>
  <c r="U284" i="21"/>
  <c r="I500" i="21"/>
  <c r="X695" i="21"/>
  <c r="V597" i="21"/>
  <c r="T1341" i="21"/>
  <c r="O319" i="21"/>
  <c r="I911" i="21"/>
  <c r="U281" i="21"/>
  <c r="I2058" i="21"/>
  <c r="V1469" i="21"/>
  <c r="H666" i="21"/>
  <c r="X824" i="21"/>
  <c r="X1537" i="21"/>
  <c r="I1965" i="21"/>
  <c r="T1565" i="21"/>
  <c r="V658" i="21"/>
  <c r="O1494" i="21"/>
  <c r="T781" i="21"/>
  <c r="I831" i="21"/>
  <c r="U781" i="21"/>
  <c r="V899" i="21"/>
  <c r="O1610" i="21"/>
  <c r="V403" i="21"/>
  <c r="J1266" i="21"/>
  <c r="H237" i="21"/>
  <c r="V1004" i="21"/>
  <c r="T566" i="21"/>
  <c r="I801" i="21"/>
  <c r="U307" i="21"/>
  <c r="U746" i="21"/>
  <c r="J1339" i="21"/>
  <c r="G1170" i="21"/>
  <c r="U918" i="21"/>
  <c r="H1428" i="21"/>
  <c r="J696" i="21"/>
  <c r="O287" i="21"/>
  <c r="O886" i="21"/>
  <c r="O21" i="21"/>
  <c r="V1561" i="21"/>
  <c r="T2103" i="21"/>
  <c r="U929" i="21"/>
  <c r="J1005" i="21"/>
  <c r="X767" i="21"/>
  <c r="T1112" i="21"/>
  <c r="O1253" i="21"/>
  <c r="G1741" i="21"/>
  <c r="X1252" i="21"/>
  <c r="U1699" i="21"/>
  <c r="H1620" i="21"/>
  <c r="O951" i="21"/>
  <c r="H1425" i="21"/>
  <c r="H1541" i="21"/>
  <c r="H19" i="21"/>
  <c r="O244" i="21"/>
  <c r="X1703" i="21"/>
  <c r="T125" i="21"/>
  <c r="I1570" i="21"/>
  <c r="I1600" i="21"/>
  <c r="H1689" i="21"/>
  <c r="X2094" i="21"/>
  <c r="O1788" i="21"/>
  <c r="I680" i="21"/>
  <c r="J2086" i="21"/>
  <c r="V586" i="21"/>
  <c r="G187" i="21"/>
  <c r="H874" i="21"/>
  <c r="I554" i="21"/>
  <c r="X188" i="21"/>
  <c r="I107" i="21"/>
  <c r="T48" i="21"/>
  <c r="V147" i="21"/>
  <c r="U809" i="21"/>
  <c r="I1139" i="21"/>
  <c r="J326" i="21"/>
  <c r="H1298" i="21"/>
  <c r="J535" i="21"/>
  <c r="T582" i="21"/>
  <c r="J81" i="21"/>
  <c r="X1867" i="21"/>
  <c r="U1004" i="21"/>
  <c r="J1397" i="21"/>
  <c r="G1110" i="21"/>
  <c r="H959" i="21"/>
  <c r="H1303" i="21"/>
  <c r="T338" i="21"/>
  <c r="X2143" i="21"/>
  <c r="I1768" i="21"/>
  <c r="T967" i="21"/>
  <c r="H1517" i="21"/>
  <c r="G281" i="21"/>
  <c r="V2075" i="21"/>
  <c r="X96" i="21"/>
  <c r="G60" i="21"/>
  <c r="U1058" i="21"/>
  <c r="G978" i="21"/>
  <c r="J2098" i="21"/>
  <c r="O588" i="21"/>
  <c r="V1735" i="21"/>
  <c r="V1915" i="21"/>
  <c r="X1795" i="21"/>
  <c r="V269" i="21"/>
  <c r="H183" i="21"/>
  <c r="T177" i="21"/>
  <c r="T318" i="21"/>
  <c r="H495" i="21"/>
  <c r="G326" i="21"/>
  <c r="G381" i="21"/>
  <c r="O1868" i="21"/>
  <c r="I553" i="21"/>
  <c r="O1008" i="21"/>
  <c r="V134" i="21"/>
  <c r="O524" i="21"/>
  <c r="U17" i="21"/>
  <c r="O1444" i="21"/>
  <c r="V1313" i="21"/>
  <c r="H1930" i="21"/>
  <c r="V956" i="21"/>
  <c r="I1561" i="21"/>
  <c r="O463" i="21"/>
  <c r="X1480" i="21"/>
  <c r="O1011" i="21"/>
  <c r="X2058" i="21"/>
  <c r="U1406" i="21"/>
  <c r="O1706" i="21"/>
  <c r="U1319" i="21"/>
  <c r="H272" i="21"/>
  <c r="H197" i="21"/>
  <c r="I1252" i="21"/>
  <c r="H1578" i="21"/>
  <c r="G918" i="21"/>
  <c r="G619" i="21"/>
  <c r="H61" i="21"/>
  <c r="H1062" i="21"/>
  <c r="U573" i="21"/>
  <c r="O1179" i="21"/>
  <c r="U615" i="21"/>
  <c r="X1071" i="21"/>
  <c r="G1054" i="21"/>
  <c r="V2114" i="21"/>
  <c r="I1442" i="21"/>
  <c r="U1648" i="21"/>
  <c r="I1835" i="21"/>
  <c r="J1610" i="21"/>
  <c r="H1452" i="21"/>
  <c r="T446" i="21"/>
  <c r="V96" i="21"/>
  <c r="T660" i="21"/>
  <c r="T1044" i="21"/>
  <c r="X508" i="21"/>
  <c r="V376" i="21"/>
  <c r="V285" i="21"/>
  <c r="X1969" i="21"/>
  <c r="I1058" i="21"/>
  <c r="I103" i="21"/>
  <c r="I1886" i="21"/>
  <c r="U711" i="21"/>
  <c r="O1901" i="21"/>
  <c r="H292" i="21"/>
  <c r="T920" i="21"/>
  <c r="O995" i="21"/>
  <c r="T2059" i="21"/>
  <c r="X1816" i="21"/>
  <c r="H1833" i="21"/>
  <c r="X438" i="21"/>
  <c r="I1238" i="21"/>
  <c r="I1686" i="21"/>
  <c r="H1049" i="21"/>
  <c r="T1730" i="21"/>
  <c r="O757" i="21"/>
  <c r="G419" i="21"/>
  <c r="U1973" i="21"/>
  <c r="I363" i="21"/>
  <c r="X444" i="21"/>
  <c r="X1213" i="21"/>
  <c r="V1446" i="21"/>
  <c r="G1151" i="21"/>
  <c r="H1952" i="21"/>
  <c r="I377" i="21"/>
  <c r="X1757" i="21"/>
  <c r="J227" i="21"/>
  <c r="U78" i="21"/>
  <c r="I2038" i="21"/>
  <c r="J1219" i="21"/>
  <c r="J1225" i="21"/>
  <c r="H163" i="21"/>
  <c r="J2141" i="21"/>
  <c r="G1925" i="21"/>
  <c r="X597" i="21"/>
  <c r="I317" i="21"/>
  <c r="J765" i="21"/>
  <c r="H963" i="21"/>
  <c r="J1782" i="21"/>
  <c r="O1510" i="21"/>
  <c r="I538" i="21"/>
  <c r="O896" i="21"/>
  <c r="T953" i="21"/>
  <c r="G1605" i="21"/>
  <c r="H956" i="21"/>
  <c r="T1741" i="21"/>
  <c r="X1458" i="21"/>
  <c r="O1354" i="21"/>
  <c r="U1645" i="21"/>
  <c r="H1827" i="21"/>
  <c r="X1169" i="21"/>
  <c r="J2057" i="21"/>
  <c r="G1667" i="21"/>
  <c r="J1617" i="21"/>
  <c r="J1367" i="21"/>
  <c r="V207" i="21"/>
  <c r="X827" i="21"/>
  <c r="X283" i="21"/>
  <c r="J2102" i="21"/>
  <c r="O1608" i="21"/>
  <c r="O423" i="21"/>
  <c r="I979" i="21"/>
  <c r="J73" i="21"/>
  <c r="V957" i="21"/>
  <c r="T1842" i="21"/>
  <c r="V1176" i="21"/>
  <c r="H1322" i="21"/>
  <c r="V657" i="21"/>
  <c r="X295" i="21"/>
  <c r="V1212" i="21"/>
  <c r="I871" i="21"/>
  <c r="V204" i="21"/>
  <c r="T1729" i="21"/>
  <c r="X707" i="21"/>
  <c r="O1047" i="21"/>
  <c r="H1570" i="21"/>
  <c r="I868" i="21"/>
  <c r="G965" i="21"/>
  <c r="T1425" i="21"/>
  <c r="J230" i="21"/>
  <c r="J1394" i="21"/>
  <c r="X228" i="21"/>
  <c r="H392" i="21"/>
  <c r="X1854" i="21"/>
  <c r="I146" i="21"/>
  <c r="H2080" i="21"/>
  <c r="O1259" i="21"/>
  <c r="X1927" i="21"/>
  <c r="J1067" i="21"/>
  <c r="I836" i="21"/>
  <c r="U1092" i="21"/>
  <c r="O1004" i="21"/>
  <c r="U890" i="21"/>
  <c r="I1435" i="21"/>
  <c r="I1956" i="21"/>
  <c r="X1166" i="21"/>
  <c r="O580" i="21"/>
  <c r="U2035" i="21"/>
  <c r="I1449" i="21"/>
  <c r="O765" i="21"/>
  <c r="I1469" i="21"/>
  <c r="T198" i="21"/>
  <c r="G871" i="21"/>
  <c r="X116" i="21"/>
  <c r="I1743" i="21"/>
  <c r="X180" i="21"/>
  <c r="X1838" i="21"/>
  <c r="G1541" i="21"/>
  <c r="J159" i="21"/>
  <c r="J1092" i="21"/>
  <c r="X2112" i="21"/>
  <c r="H898" i="21"/>
  <c r="X724" i="21"/>
  <c r="I551" i="21"/>
  <c r="X1949" i="21"/>
  <c r="O1040" i="21"/>
  <c r="X1596" i="21"/>
  <c r="G1362" i="21"/>
  <c r="O370" i="21"/>
  <c r="U1436" i="21"/>
  <c r="O251" i="21"/>
  <c r="G1173" i="21"/>
  <c r="U1483" i="21"/>
  <c r="I627" i="21"/>
  <c r="V963" i="21"/>
  <c r="H1612" i="21"/>
  <c r="X488" i="21"/>
  <c r="H254" i="21"/>
  <c r="V495" i="21"/>
  <c r="V1567" i="21"/>
  <c r="T2053" i="21"/>
  <c r="I899" i="21"/>
  <c r="O618" i="21"/>
  <c r="H997" i="21"/>
  <c r="T2035" i="21"/>
  <c r="O168" i="21"/>
  <c r="U2121" i="21"/>
  <c r="U30" i="21"/>
  <c r="T632" i="21"/>
  <c r="O810" i="21"/>
  <c r="J761" i="21"/>
  <c r="V1397" i="21"/>
  <c r="H868" i="21"/>
  <c r="O1825" i="21"/>
  <c r="U292" i="21"/>
  <c r="I116" i="21"/>
  <c r="H1571" i="21"/>
  <c r="V168" i="21"/>
  <c r="J635" i="21"/>
  <c r="G1272" i="21"/>
  <c r="H840" i="21"/>
  <c r="V124" i="21"/>
  <c r="X674" i="21"/>
  <c r="V872" i="21"/>
  <c r="T13" i="21"/>
  <c r="G2000" i="21"/>
  <c r="V886" i="21"/>
  <c r="T1135" i="21"/>
  <c r="J1143" i="21"/>
  <c r="H234" i="21"/>
  <c r="U677" i="21"/>
  <c r="H1253" i="21"/>
  <c r="G1390" i="21"/>
  <c r="O1707" i="21"/>
  <c r="X396" i="21"/>
  <c r="V1488" i="21"/>
  <c r="O512" i="21"/>
  <c r="I1016" i="21"/>
  <c r="I617" i="21"/>
  <c r="G713" i="21"/>
  <c r="J177" i="21"/>
  <c r="O2054" i="21"/>
  <c r="I1433" i="21"/>
  <c r="H942" i="21"/>
  <c r="J1581" i="21"/>
  <c r="X584" i="21"/>
  <c r="I883" i="21"/>
  <c r="I2037" i="21"/>
  <c r="X1268" i="21"/>
  <c r="T637" i="21"/>
  <c r="X994" i="21"/>
  <c r="U595" i="21"/>
  <c r="O1386" i="21"/>
  <c r="O2118" i="21"/>
  <c r="U1153" i="21"/>
  <c r="H1387" i="21"/>
  <c r="T369" i="21"/>
  <c r="H1951" i="21"/>
  <c r="G1039" i="21"/>
  <c r="X1197" i="21"/>
  <c r="V715" i="21"/>
  <c r="U228" i="21"/>
  <c r="J961" i="21"/>
  <c r="T1097" i="21"/>
  <c r="U277" i="21"/>
  <c r="T1604" i="21"/>
  <c r="G555" i="21"/>
  <c r="H1268" i="21"/>
  <c r="J1698" i="21"/>
  <c r="I1059" i="21"/>
  <c r="G1964" i="21"/>
  <c r="X726" i="21"/>
  <c r="H984" i="21"/>
  <c r="G1094" i="21"/>
  <c r="G968" i="21"/>
  <c r="J11" i="21"/>
  <c r="J1220" i="21"/>
  <c r="X586" i="21"/>
  <c r="U1313" i="21"/>
  <c r="X2125" i="21"/>
  <c r="G2055" i="21"/>
  <c r="G1924" i="21"/>
  <c r="T285" i="21"/>
  <c r="G1715" i="21"/>
  <c r="I1673" i="21"/>
  <c r="U1342" i="21"/>
  <c r="J1796" i="21"/>
  <c r="G1010" i="21"/>
  <c r="J854" i="21"/>
  <c r="H353" i="21"/>
  <c r="G1532" i="21"/>
  <c r="G804" i="21"/>
  <c r="O1948" i="21"/>
  <c r="I315" i="21"/>
  <c r="O1344" i="21"/>
  <c r="O398" i="21"/>
  <c r="G75" i="21"/>
  <c r="G506" i="21"/>
  <c r="U1670" i="21"/>
  <c r="X655" i="21"/>
  <c r="G273" i="21"/>
  <c r="H1733" i="21"/>
  <c r="V550" i="21"/>
  <c r="H444" i="21"/>
  <c r="H1403" i="21"/>
  <c r="V374" i="21"/>
  <c r="X1972" i="21"/>
  <c r="T272" i="21"/>
  <c r="O1687" i="21"/>
  <c r="U2136" i="21"/>
  <c r="J780" i="21"/>
  <c r="O68" i="21"/>
  <c r="J739" i="21"/>
  <c r="T146" i="21"/>
  <c r="T1198" i="21"/>
  <c r="T2142" i="21"/>
  <c r="I1038" i="21"/>
  <c r="V1904" i="21"/>
  <c r="X2044" i="21"/>
  <c r="X314" i="21"/>
  <c r="G1053" i="21"/>
  <c r="X25" i="21"/>
  <c r="H136" i="21"/>
  <c r="G1128" i="21"/>
  <c r="J524" i="21"/>
  <c r="G1125" i="21"/>
  <c r="G1231" i="21"/>
  <c r="I1684" i="21"/>
  <c r="V137" i="21"/>
  <c r="I1237" i="21"/>
  <c r="U1134" i="21"/>
  <c r="H2113" i="21"/>
  <c r="U826" i="21"/>
  <c r="O534" i="21"/>
  <c r="H138" i="21"/>
  <c r="I291" i="21"/>
  <c r="X1798" i="21"/>
  <c r="T295" i="21"/>
  <c r="O714" i="21"/>
  <c r="O469" i="21"/>
  <c r="U267" i="21"/>
  <c r="H2003" i="21"/>
  <c r="H744" i="21"/>
  <c r="X371" i="21"/>
  <c r="U56" i="21"/>
  <c r="I1984" i="21"/>
  <c r="X30" i="21"/>
  <c r="X1172" i="21"/>
  <c r="V961" i="21"/>
  <c r="X65" i="21"/>
  <c r="U596" i="21"/>
  <c r="H319" i="21"/>
  <c r="O1986" i="21"/>
  <c r="X1241" i="21"/>
  <c r="V1519" i="21"/>
  <c r="J870" i="21"/>
  <c r="H635" i="21"/>
  <c r="X423" i="21"/>
  <c r="O1714" i="21"/>
  <c r="O1433" i="21"/>
  <c r="X918" i="21"/>
  <c r="V1045" i="21"/>
  <c r="J1385" i="21"/>
  <c r="G1284" i="21"/>
  <c r="V358" i="21"/>
  <c r="V1521" i="21"/>
  <c r="X1067" i="21"/>
  <c r="O66" i="21"/>
  <c r="U1771" i="21"/>
  <c r="H1646" i="21"/>
  <c r="J707" i="21"/>
  <c r="H1558" i="21"/>
  <c r="V351" i="21"/>
  <c r="H1512" i="21"/>
  <c r="V252" i="21"/>
  <c r="V1876" i="21"/>
  <c r="O1531" i="21"/>
  <c r="V335" i="21"/>
  <c r="J831" i="21"/>
  <c r="G1540" i="21"/>
  <c r="G539" i="21"/>
  <c r="J1516" i="21"/>
  <c r="U1784" i="21"/>
  <c r="I1175" i="21"/>
  <c r="X959" i="21"/>
  <c r="H752" i="21"/>
  <c r="O1002" i="21"/>
  <c r="H2145" i="21"/>
  <c r="U785" i="21"/>
  <c r="I1758" i="21"/>
  <c r="V481" i="21"/>
  <c r="O655" i="21"/>
  <c r="I189" i="21"/>
  <c r="G284" i="21"/>
  <c r="J2134" i="21"/>
  <c r="O354" i="21"/>
  <c r="U1472" i="21"/>
  <c r="U2146" i="21"/>
  <c r="I383" i="21"/>
  <c r="T1082" i="21"/>
  <c r="V1111" i="21"/>
  <c r="V707" i="21"/>
  <c r="T881" i="21"/>
  <c r="T835" i="21"/>
  <c r="T1614" i="21"/>
  <c r="J511" i="21"/>
  <c r="U628" i="21"/>
  <c r="X1438" i="21"/>
  <c r="T615" i="21"/>
  <c r="I1844" i="21"/>
  <c r="U662" i="21"/>
  <c r="O1571" i="21"/>
  <c r="V253" i="21"/>
  <c r="G440" i="21"/>
  <c r="I835" i="21"/>
  <c r="O1144" i="21"/>
  <c r="G1511" i="21"/>
  <c r="T1793" i="21"/>
  <c r="G1339" i="21"/>
  <c r="U1769" i="21"/>
  <c r="H1299" i="21"/>
  <c r="O381" i="21"/>
  <c r="T957" i="21"/>
  <c r="H1904" i="21"/>
  <c r="O978" i="21"/>
  <c r="J574" i="21"/>
  <c r="I1054" i="21"/>
  <c r="I435" i="21"/>
  <c r="G983" i="21"/>
  <c r="I833" i="21"/>
  <c r="O746" i="21"/>
  <c r="V1669" i="21"/>
  <c r="O1342" i="21"/>
  <c r="I2101" i="21"/>
  <c r="V1573" i="21"/>
  <c r="V1277" i="21"/>
  <c r="U832" i="21"/>
  <c r="O853" i="21"/>
  <c r="J1746" i="21"/>
  <c r="V2012" i="21"/>
  <c r="X1277" i="21"/>
  <c r="X447" i="21"/>
  <c r="T2038" i="21"/>
  <c r="O254" i="21"/>
  <c r="X2128" i="21"/>
  <c r="G1209" i="21"/>
  <c r="G1139" i="21"/>
  <c r="O76" i="21"/>
  <c r="G541" i="21"/>
  <c r="U528" i="21"/>
  <c r="U1102" i="21"/>
  <c r="U499" i="21"/>
  <c r="T224" i="21"/>
  <c r="H1044" i="21"/>
  <c r="V226" i="21"/>
  <c r="X2090" i="21"/>
  <c r="X1350" i="21"/>
  <c r="U151" i="21"/>
  <c r="T916" i="21"/>
  <c r="T291" i="21"/>
  <c r="I1544" i="21"/>
  <c r="I446" i="21"/>
  <c r="H551" i="21"/>
  <c r="V1088" i="21"/>
  <c r="X1991" i="21"/>
  <c r="H1997" i="21"/>
  <c r="J306" i="21"/>
  <c r="V939" i="21"/>
  <c r="O578" i="21"/>
  <c r="I309" i="21"/>
  <c r="H1236" i="21"/>
  <c r="U2058" i="21"/>
  <c r="J1709" i="21"/>
  <c r="T549" i="21"/>
  <c r="X2042" i="21"/>
  <c r="H629" i="21"/>
  <c r="O1366" i="21"/>
  <c r="G1438" i="21"/>
  <c r="I1930" i="21"/>
  <c r="U234" i="21"/>
  <c r="G1176" i="21"/>
  <c r="I613" i="21"/>
  <c r="J370" i="21"/>
  <c r="J333" i="21"/>
  <c r="X31" i="21"/>
  <c r="T1028" i="21"/>
  <c r="G57" i="21"/>
  <c r="G1345" i="21"/>
  <c r="V933" i="21"/>
  <c r="T443" i="21"/>
  <c r="V1571" i="21"/>
  <c r="X2012" i="21"/>
  <c r="V1309" i="21"/>
  <c r="G1951" i="21"/>
  <c r="T1196" i="21"/>
  <c r="T406" i="21"/>
  <c r="T423" i="21"/>
  <c r="O1758" i="21"/>
  <c r="I1732" i="21"/>
  <c r="H765" i="21"/>
  <c r="X439" i="21"/>
  <c r="O369" i="21"/>
  <c r="O756" i="21"/>
  <c r="O248" i="21"/>
  <c r="H1283" i="21"/>
  <c r="X1799" i="21"/>
  <c r="T425" i="21"/>
  <c r="X201" i="21"/>
  <c r="J1556" i="21"/>
  <c r="H624" i="21"/>
  <c r="H275" i="21"/>
  <c r="X209" i="21"/>
  <c r="J889" i="21"/>
  <c r="O1097" i="21"/>
  <c r="O1524" i="21"/>
  <c r="V865" i="21"/>
  <c r="J1430" i="21"/>
  <c r="G1101" i="21"/>
  <c r="I752" i="21"/>
  <c r="U812" i="21"/>
  <c r="O143" i="21"/>
  <c r="O25" i="21"/>
  <c r="G398" i="21"/>
  <c r="G866" i="21"/>
  <c r="G1801" i="21"/>
  <c r="J829" i="21"/>
  <c r="H2139" i="21"/>
  <c r="V883" i="21"/>
  <c r="T207" i="21"/>
  <c r="J768" i="21"/>
  <c r="I844" i="21"/>
  <c r="G73" i="21"/>
  <c r="J852" i="21"/>
  <c r="U1737" i="21"/>
  <c r="H1655" i="21"/>
  <c r="G455" i="21"/>
  <c r="U1300" i="21"/>
  <c r="G272" i="21"/>
  <c r="I1068" i="21"/>
  <c r="H1272" i="21"/>
  <c r="V393" i="21"/>
  <c r="G586" i="21"/>
  <c r="I2094" i="21"/>
  <c r="J616" i="21"/>
  <c r="G1320" i="21"/>
  <c r="T1627" i="21"/>
  <c r="V700" i="21"/>
  <c r="H1139" i="21"/>
  <c r="X111" i="21"/>
  <c r="T10" i="21"/>
  <c r="V897" i="21"/>
  <c r="V1325" i="21"/>
  <c r="I1964" i="21"/>
  <c r="X748" i="21"/>
  <c r="J1574" i="21"/>
  <c r="T1041" i="21"/>
  <c r="O1403" i="21"/>
  <c r="I913" i="21"/>
  <c r="U1220" i="21"/>
  <c r="J1214" i="21"/>
  <c r="X1442" i="21"/>
  <c r="O1683" i="21"/>
  <c r="J1112" i="21"/>
  <c r="O958" i="21"/>
  <c r="J546" i="21"/>
  <c r="O964" i="21"/>
  <c r="U25" i="21"/>
  <c r="V1953" i="21"/>
  <c r="X324" i="21"/>
  <c r="T1609" i="21"/>
  <c r="I251" i="21"/>
  <c r="I847" i="21"/>
  <c r="H855" i="21"/>
  <c r="U1041" i="21"/>
  <c r="H222" i="21"/>
  <c r="V1614" i="21"/>
  <c r="G574" i="21"/>
  <c r="J223" i="21"/>
  <c r="X1691" i="21"/>
  <c r="V492" i="21"/>
  <c r="X1947" i="21"/>
  <c r="G1268" i="21"/>
  <c r="H1025" i="21"/>
  <c r="X190" i="21"/>
  <c r="J1906" i="21"/>
  <c r="I125" i="21"/>
  <c r="O1050" i="21"/>
  <c r="V713" i="21"/>
  <c r="U656" i="21"/>
  <c r="T69" i="21"/>
  <c r="V568" i="21"/>
  <c r="H939" i="21"/>
  <c r="X287" i="21"/>
  <c r="I137" i="21"/>
  <c r="O1474" i="21"/>
  <c r="G466" i="21"/>
  <c r="T447" i="21"/>
  <c r="I25" i="21"/>
  <c r="J52" i="21"/>
  <c r="U156" i="21"/>
  <c r="X1863" i="21"/>
  <c r="V1365" i="21"/>
  <c r="X1559" i="21"/>
  <c r="T875" i="21"/>
  <c r="H720" i="21"/>
  <c r="H1924" i="21"/>
  <c r="G2132" i="21"/>
  <c r="H111" i="21"/>
  <c r="V1018" i="21"/>
  <c r="I1608" i="21"/>
  <c r="H206" i="21"/>
  <c r="V769" i="21"/>
  <c r="J1352" i="21"/>
  <c r="T779" i="21"/>
  <c r="G801" i="21"/>
  <c r="O1265" i="21"/>
  <c r="T331" i="21"/>
  <c r="I64" i="21"/>
  <c r="V417" i="21"/>
  <c r="X1512" i="21"/>
  <c r="X449" i="21"/>
  <c r="T182" i="21"/>
  <c r="G1495" i="21"/>
  <c r="G13" i="21"/>
  <c r="H1210" i="21"/>
  <c r="O115" i="21"/>
  <c r="H873" i="21"/>
  <c r="U940" i="21"/>
  <c r="O753" i="21"/>
  <c r="X975" i="21"/>
  <c r="X2056" i="21"/>
  <c r="U269" i="21"/>
  <c r="O846" i="21"/>
  <c r="I1798" i="21"/>
  <c r="G186" i="21"/>
  <c r="J2130" i="21"/>
  <c r="X2055" i="21"/>
  <c r="I1567" i="21"/>
  <c r="I1045" i="21"/>
  <c r="G1168" i="21"/>
  <c r="I2007" i="21"/>
  <c r="J383" i="21"/>
  <c r="X1992" i="21"/>
  <c r="T1474" i="21"/>
  <c r="X1616" i="21"/>
  <c r="G2146" i="21"/>
  <c r="J1043" i="21"/>
  <c r="H527" i="21"/>
  <c r="J1018" i="21"/>
  <c r="I232" i="21"/>
  <c r="J2128" i="21"/>
  <c r="H141" i="21"/>
  <c r="J1582" i="21"/>
  <c r="O1156" i="21"/>
  <c r="V835" i="21"/>
  <c r="X1532" i="21"/>
  <c r="G1430" i="21"/>
  <c r="T444" i="21"/>
  <c r="I1626" i="21"/>
  <c r="I1023" i="21"/>
  <c r="U1605" i="21"/>
  <c r="J967" i="21"/>
  <c r="I1666" i="21"/>
  <c r="O356" i="21"/>
  <c r="H1707" i="21"/>
  <c r="G1097" i="21"/>
  <c r="X1272" i="21"/>
  <c r="X1113" i="21"/>
  <c r="X1782" i="21"/>
  <c r="G359" i="21"/>
  <c r="H2098" i="21"/>
  <c r="H1313" i="21"/>
  <c r="J2103" i="21"/>
  <c r="U757" i="21"/>
  <c r="V82" i="21"/>
  <c r="J706" i="21"/>
  <c r="I1365" i="21"/>
  <c r="J1325" i="21"/>
  <c r="X1177" i="21"/>
  <c r="X499" i="21"/>
  <c r="V787" i="21"/>
  <c r="J483" i="21"/>
  <c r="V1898" i="21"/>
  <c r="J111" i="21"/>
  <c r="V1737" i="21"/>
  <c r="H1051" i="21"/>
  <c r="T715" i="21"/>
  <c r="V1752" i="21"/>
  <c r="G637" i="21"/>
  <c r="U953" i="21"/>
  <c r="O1646" i="21"/>
  <c r="X1706" i="21"/>
  <c r="G827" i="21"/>
  <c r="T179" i="21"/>
  <c r="I378" i="21"/>
  <c r="G1100" i="21"/>
  <c r="T451" i="21"/>
  <c r="U186" i="21"/>
  <c r="U402" i="21"/>
  <c r="T1200" i="21"/>
  <c r="J1941" i="21"/>
  <c r="T1997" i="21"/>
  <c r="J631" i="21"/>
  <c r="I447" i="21"/>
  <c r="T655" i="21"/>
  <c r="H530" i="21"/>
  <c r="X1573" i="21"/>
  <c r="X1173" i="21"/>
  <c r="I1347" i="21"/>
  <c r="J638" i="21"/>
  <c r="G832" i="21"/>
  <c r="U1326" i="21"/>
  <c r="I1234" i="21"/>
  <c r="I2082" i="21"/>
  <c r="X1651" i="21"/>
  <c r="I1135" i="21"/>
  <c r="H1812" i="21"/>
  <c r="G1712" i="21"/>
  <c r="J1785" i="21"/>
  <c r="G1411" i="21"/>
  <c r="G1433" i="21"/>
  <c r="X629" i="21"/>
  <c r="T846" i="21"/>
  <c r="H1672" i="21"/>
  <c r="V801" i="21"/>
  <c r="T1840" i="21"/>
  <c r="U1927" i="21"/>
  <c r="O357" i="21"/>
  <c r="G616" i="21"/>
  <c r="O1214" i="21"/>
  <c r="U608" i="21"/>
  <c r="H294" i="21"/>
  <c r="J835" i="21"/>
  <c r="V1081" i="21"/>
  <c r="V628" i="21"/>
  <c r="H124" i="21"/>
  <c r="U201" i="21"/>
  <c r="I618" i="21"/>
  <c r="T585" i="21"/>
  <c r="J484" i="21"/>
  <c r="J369" i="21"/>
  <c r="H10" i="21"/>
  <c r="H150" i="21"/>
  <c r="G1183" i="21"/>
  <c r="O11" i="21"/>
  <c r="J1639" i="21"/>
  <c r="G1350" i="21"/>
  <c r="H1999" i="21"/>
  <c r="G1727" i="21"/>
  <c r="H64" i="21"/>
  <c r="T2073" i="21"/>
  <c r="I851" i="21"/>
  <c r="U842" i="21"/>
  <c r="T378" i="21"/>
  <c r="I875" i="21"/>
  <c r="I928" i="21"/>
  <c r="G1229" i="21"/>
  <c r="T288" i="21"/>
  <c r="G1915" i="21"/>
  <c r="G1905" i="21"/>
  <c r="U1861" i="21"/>
  <c r="G915" i="21"/>
  <c r="V615" i="21"/>
  <c r="U180" i="21"/>
  <c r="I747" i="21"/>
  <c r="G409" i="21"/>
  <c r="V758" i="21"/>
  <c r="U363" i="21"/>
  <c r="H396" i="21"/>
  <c r="V308" i="21"/>
  <c r="X856" i="21"/>
  <c r="U808" i="21"/>
  <c r="X1057" i="21"/>
  <c r="T1110" i="21"/>
  <c r="I757" i="21"/>
  <c r="V1516" i="21"/>
  <c r="G887" i="21"/>
  <c r="I1243" i="21"/>
  <c r="I807" i="21"/>
  <c r="X1821" i="21"/>
  <c r="X573" i="21"/>
  <c r="V968" i="21"/>
  <c r="H1256" i="21"/>
  <c r="I2031" i="21"/>
  <c r="X1312" i="21"/>
  <c r="I1008" i="21"/>
  <c r="O787" i="21"/>
  <c r="G505" i="21"/>
  <c r="U1132" i="21"/>
  <c r="U2055" i="21"/>
  <c r="X1843" i="21"/>
  <c r="U1954" i="21"/>
  <c r="H1792" i="21"/>
  <c r="U1745" i="21"/>
  <c r="H56" i="21"/>
  <c r="X1102" i="21"/>
  <c r="T2017" i="21"/>
  <c r="I1233" i="21"/>
  <c r="J447" i="21"/>
  <c r="U1625" i="21"/>
  <c r="V1127" i="21"/>
  <c r="O1360" i="21"/>
  <c r="U238" i="21"/>
  <c r="X1629" i="21"/>
  <c r="J2038" i="21"/>
  <c r="U650" i="21"/>
  <c r="J727" i="21"/>
  <c r="X481" i="21"/>
  <c r="T115" i="21"/>
  <c r="G1686" i="21"/>
  <c r="I552" i="21"/>
  <c r="J1817" i="21"/>
  <c r="I337" i="21"/>
  <c r="O1725" i="21"/>
  <c r="U2029" i="21"/>
  <c r="H1218" i="21"/>
  <c r="T234" i="21"/>
  <c r="X1446" i="21"/>
  <c r="O224" i="21"/>
  <c r="U6" i="21"/>
  <c r="T625" i="21"/>
  <c r="H1006" i="21"/>
  <c r="T2140" i="21"/>
  <c r="J394" i="21"/>
  <c r="H1868" i="21"/>
  <c r="I408" i="21"/>
  <c r="G2031" i="21"/>
  <c r="I702" i="21"/>
  <c r="U877" i="21"/>
  <c r="I797" i="21"/>
  <c r="H116" i="21"/>
  <c r="V315" i="21"/>
  <c r="U1343" i="21"/>
  <c r="J1952" i="21"/>
  <c r="V2073" i="21"/>
  <c r="T955" i="21"/>
  <c r="O1180" i="21"/>
  <c r="G578" i="21"/>
  <c r="J674" i="21"/>
  <c r="U1599" i="21"/>
  <c r="J446" i="21"/>
  <c r="V789" i="21"/>
  <c r="V1358" i="21"/>
  <c r="J714" i="21"/>
  <c r="J1230" i="21"/>
  <c r="V1339" i="21"/>
  <c r="U810" i="21"/>
  <c r="G1359" i="21"/>
  <c r="O797" i="21"/>
  <c r="T2056" i="21"/>
  <c r="O1993" i="21"/>
  <c r="U354" i="21"/>
  <c r="H143" i="21"/>
  <c r="T929" i="21"/>
  <c r="U938" i="21"/>
  <c r="X1359" i="21"/>
  <c r="U395" i="21"/>
  <c r="X224" i="21"/>
  <c r="U539" i="21"/>
  <c r="X1652" i="21"/>
  <c r="I1209" i="21"/>
  <c r="V584" i="21"/>
  <c r="I358" i="21"/>
  <c r="U1526" i="21"/>
  <c r="G205" i="21"/>
  <c r="J1630" i="21"/>
  <c r="O1754" i="21"/>
  <c r="G1239" i="21"/>
  <c r="V1776" i="21"/>
  <c r="J2054" i="21"/>
  <c r="J23" i="21"/>
  <c r="I2120" i="21"/>
  <c r="G531" i="21"/>
  <c r="I1097" i="21"/>
  <c r="I1441" i="21"/>
  <c r="I768" i="21"/>
  <c r="X1432" i="21"/>
  <c r="H1565" i="21"/>
  <c r="J1501" i="21"/>
  <c r="I241" i="21"/>
  <c r="X459" i="21"/>
  <c r="X490" i="21"/>
  <c r="H316" i="21"/>
  <c r="G1037" i="21"/>
  <c r="O671" i="21"/>
  <c r="H537" i="21"/>
  <c r="V1613" i="21"/>
  <c r="V68" i="21"/>
  <c r="U116" i="21"/>
  <c r="G180" i="21"/>
  <c r="G758" i="21"/>
  <c r="V922" i="21"/>
  <c r="I404" i="21"/>
  <c r="U121" i="21"/>
  <c r="T151" i="21"/>
  <c r="X398" i="21"/>
  <c r="I478" i="21"/>
  <c r="G134" i="21"/>
  <c r="V1879" i="21"/>
  <c r="U2008" i="21"/>
  <c r="I374" i="21"/>
  <c r="I307" i="21"/>
  <c r="J1134" i="21"/>
  <c r="V1218" i="21"/>
  <c r="I406" i="21"/>
  <c r="U1324" i="21"/>
  <c r="U1518" i="21"/>
  <c r="J1780" i="21"/>
  <c r="G1919" i="21"/>
  <c r="I620" i="21"/>
  <c r="V81" i="21"/>
  <c r="H607" i="21"/>
  <c r="O412" i="21"/>
  <c r="T320" i="21"/>
  <c r="X1183" i="21"/>
  <c r="T521" i="21"/>
  <c r="J1167" i="21"/>
  <c r="O1381" i="21"/>
  <c r="V1769" i="21"/>
  <c r="J1218" i="21"/>
  <c r="T954" i="21"/>
  <c r="V799" i="21"/>
  <c r="J783" i="21"/>
  <c r="H135" i="21"/>
  <c r="H1961" i="21"/>
  <c r="J980" i="21"/>
  <c r="T1689" i="21"/>
  <c r="T1756" i="21"/>
  <c r="T1280" i="21"/>
  <c r="G767" i="21"/>
  <c r="J1514" i="21"/>
  <c r="I1663" i="21"/>
  <c r="H1175" i="21"/>
  <c r="J654" i="21"/>
  <c r="V1836" i="21"/>
  <c r="H915" i="21"/>
  <c r="V194" i="21"/>
  <c r="U799" i="21"/>
  <c r="G2014" i="21"/>
  <c r="G309" i="21"/>
  <c r="X413" i="21"/>
  <c r="O1151" i="21"/>
  <c r="V2053" i="21"/>
  <c r="O2134" i="21"/>
  <c r="I1985" i="21"/>
  <c r="V1557" i="21"/>
  <c r="I865" i="21"/>
  <c r="U91" i="21"/>
  <c r="O401" i="21"/>
  <c r="O188" i="21"/>
  <c r="T1229" i="21"/>
  <c r="I1535" i="21"/>
  <c r="V2014" i="21"/>
  <c r="H780" i="21"/>
  <c r="I1316" i="21"/>
  <c r="J352" i="21"/>
  <c r="X1157" i="21"/>
  <c r="V380" i="21"/>
  <c r="G2080" i="21"/>
  <c r="X424" i="21"/>
  <c r="I168" i="21"/>
  <c r="U1350" i="21"/>
  <c r="H264" i="21"/>
  <c r="I825" i="21"/>
  <c r="X98" i="21"/>
  <c r="T1485" i="21"/>
  <c r="T892" i="21"/>
  <c r="J485" i="21"/>
  <c r="J1757" i="21"/>
  <c r="X1220" i="21"/>
  <c r="V383" i="21"/>
  <c r="G1528" i="21"/>
  <c r="U62" i="21"/>
  <c r="T373" i="21"/>
  <c r="G1363" i="21"/>
  <c r="X581" i="21"/>
  <c r="V915" i="21"/>
  <c r="T1402" i="21"/>
  <c r="J27" i="21"/>
  <c r="O291" i="21"/>
  <c r="H1194" i="21"/>
  <c r="T1516" i="21"/>
  <c r="T623" i="21"/>
  <c r="I4" i="21"/>
  <c r="J1157" i="21"/>
  <c r="T2094" i="21"/>
  <c r="G2037" i="21"/>
  <c r="T1968" i="21"/>
  <c r="U1542" i="21"/>
  <c r="J2090" i="21"/>
  <c r="O1306" i="21"/>
  <c r="U1129" i="21"/>
  <c r="X1861" i="21"/>
  <c r="X1707" i="21"/>
  <c r="G240" i="21"/>
  <c r="O1263" i="21"/>
  <c r="T162" i="21"/>
  <c r="O811" i="21"/>
  <c r="O926" i="21"/>
  <c r="X1888" i="21"/>
  <c r="J168" i="21"/>
  <c r="T1104" i="21"/>
  <c r="I2116" i="21"/>
  <c r="O199" i="21"/>
  <c r="I1560" i="21"/>
  <c r="U1471" i="21"/>
  <c r="G1041" i="21"/>
  <c r="H16" i="21"/>
  <c r="J553" i="21"/>
  <c r="T1927" i="21"/>
  <c r="U1048" i="21"/>
  <c r="H68" i="21"/>
  <c r="T1061" i="21"/>
  <c r="V1094" i="21"/>
  <c r="I1286" i="21"/>
  <c r="J142" i="21"/>
  <c r="H1530" i="21"/>
  <c r="U1733" i="21"/>
  <c r="T936" i="21"/>
  <c r="T1513" i="21"/>
  <c r="J1478" i="21"/>
  <c r="T1725" i="21"/>
  <c r="T1829" i="21"/>
  <c r="V1384" i="21"/>
  <c r="V181" i="21"/>
  <c r="X899" i="21"/>
  <c r="J1272" i="21"/>
  <c r="J1485" i="21"/>
  <c r="I279" i="21"/>
  <c r="T897" i="21"/>
  <c r="J414" i="21"/>
  <c r="G952" i="21"/>
  <c r="H1569" i="21"/>
  <c r="X1487" i="21"/>
  <c r="G1085" i="21"/>
  <c r="X1084" i="21"/>
  <c r="U924" i="21"/>
  <c r="I1430" i="21"/>
  <c r="U1649" i="21"/>
  <c r="O984" i="21"/>
  <c r="H1774" i="21"/>
  <c r="V9" i="21"/>
  <c r="T392" i="21"/>
  <c r="U671" i="21"/>
  <c r="G924" i="21"/>
  <c r="I925" i="21"/>
  <c r="V13" i="21"/>
  <c r="O464" i="21"/>
  <c r="G424" i="21"/>
  <c r="U1216" i="21"/>
  <c r="X195" i="21"/>
  <c r="G892" i="21"/>
  <c r="G1742" i="21"/>
  <c r="O1713" i="21"/>
  <c r="G1534" i="21"/>
  <c r="H597" i="21"/>
  <c r="X1743" i="21"/>
  <c r="H229" i="21"/>
  <c r="X19" i="21"/>
  <c r="G1381" i="21"/>
  <c r="T495" i="21"/>
  <c r="H1414" i="21"/>
  <c r="O935" i="21"/>
  <c r="H2069" i="21"/>
  <c r="G1356" i="21"/>
  <c r="J936" i="21"/>
  <c r="H62" i="21"/>
  <c r="I1428" i="21"/>
  <c r="X359" i="21"/>
  <c r="O868" i="21"/>
  <c r="J366" i="21"/>
  <c r="V28" i="21"/>
  <c r="I228" i="21"/>
  <c r="I2011" i="21"/>
  <c r="U370" i="21"/>
  <c r="V1395" i="21"/>
  <c r="T803" i="21"/>
  <c r="H910" i="21"/>
  <c r="H2016" i="21"/>
  <c r="G738" i="21"/>
  <c r="J453" i="21"/>
  <c r="V2118" i="21"/>
  <c r="G1188" i="21"/>
  <c r="U577" i="21"/>
  <c r="T571" i="21"/>
  <c r="V1058" i="21"/>
  <c r="O1519" i="21"/>
  <c r="X222" i="21"/>
  <c r="T1827" i="21"/>
  <c r="H1489" i="21"/>
  <c r="U2124" i="21"/>
  <c r="T681" i="21"/>
  <c r="G327" i="21"/>
  <c r="H1240" i="21"/>
  <c r="G1131" i="21"/>
  <c r="U1812" i="21"/>
  <c r="X1237" i="21"/>
  <c r="G310" i="21"/>
  <c r="H740" i="21"/>
  <c r="G328" i="21"/>
  <c r="U316" i="21"/>
  <c r="V1368" i="21"/>
  <c r="G24" i="21"/>
  <c r="U1273" i="21"/>
  <c r="O335" i="21"/>
  <c r="U77" i="21"/>
  <c r="U878" i="21"/>
  <c r="H1176" i="21"/>
  <c r="T1348" i="21"/>
  <c r="V752" i="21"/>
  <c r="G1824" i="21"/>
  <c r="H623" i="21"/>
  <c r="T353" i="21"/>
  <c r="V93" i="21"/>
  <c r="U786" i="21"/>
  <c r="V1114" i="21"/>
  <c r="H1583" i="21"/>
  <c r="X1777" i="21"/>
  <c r="G122" i="21"/>
  <c r="H994" i="21"/>
  <c r="O1715" i="21"/>
  <c r="V1757" i="21"/>
  <c r="H1352" i="21"/>
  <c r="U2056" i="21"/>
  <c r="X2097" i="21"/>
  <c r="O1557" i="21"/>
  <c r="V1510" i="21"/>
  <c r="X593" i="21"/>
  <c r="V543" i="21"/>
  <c r="V451" i="21"/>
  <c r="T1297" i="21"/>
  <c r="V331" i="21"/>
  <c r="X309" i="21"/>
  <c r="H659" i="21"/>
  <c r="J921" i="21"/>
  <c r="O916" i="21"/>
  <c r="U1087" i="21"/>
  <c r="G834" i="21"/>
  <c r="V941" i="21"/>
  <c r="V654" i="21"/>
  <c r="V1303" i="21"/>
  <c r="H1339" i="21"/>
  <c r="U150" i="21"/>
  <c r="J1844" i="21"/>
  <c r="J1562" i="21"/>
  <c r="G1904" i="21"/>
  <c r="G699" i="21"/>
  <c r="T885" i="21"/>
  <c r="V1839" i="21"/>
  <c r="T1281" i="21"/>
  <c r="T964" i="21"/>
  <c r="O2094" i="21"/>
  <c r="U1015" i="21"/>
  <c r="G749" i="21"/>
  <c r="T883" i="21"/>
  <c r="G1091" i="21"/>
  <c r="J2133" i="21"/>
  <c r="O1194" i="21"/>
  <c r="T1303" i="21"/>
  <c r="T1265" i="21"/>
  <c r="I1737" i="21"/>
  <c r="G479" i="21"/>
  <c r="X1639" i="21"/>
  <c r="O913" i="21"/>
  <c r="I839" i="21"/>
  <c r="T1256" i="21"/>
  <c r="U549" i="21"/>
  <c r="T64" i="21"/>
  <c r="I245" i="21"/>
  <c r="G1087" i="21"/>
  <c r="I2103" i="21"/>
  <c r="O652" i="21"/>
  <c r="O594" i="21"/>
  <c r="O1285" i="21"/>
  <c r="V1341" i="21"/>
  <c r="V1166" i="21"/>
  <c r="V571" i="21"/>
  <c r="H146" i="21"/>
  <c r="I766" i="21"/>
  <c r="J327" i="21"/>
  <c r="V1276" i="21"/>
  <c r="U742" i="21"/>
  <c r="V612" i="21"/>
  <c r="V866" i="21"/>
  <c r="V1067" i="21"/>
  <c r="U377" i="21"/>
  <c r="G652" i="21"/>
  <c r="O140" i="21"/>
  <c r="J1974" i="21"/>
  <c r="I635" i="21"/>
  <c r="J190" i="21"/>
  <c r="O2139" i="21"/>
  <c r="T311" i="21"/>
  <c r="T1131" i="21"/>
  <c r="J969" i="21"/>
  <c r="G917" i="21"/>
  <c r="G1910" i="21"/>
  <c r="U507" i="21"/>
  <c r="V1983" i="21"/>
  <c r="G653" i="21"/>
  <c r="U1730" i="21"/>
  <c r="G1755" i="21"/>
  <c r="J615" i="21"/>
  <c r="G722" i="21"/>
  <c r="V1042" i="21"/>
  <c r="H1324" i="21"/>
  <c r="I95" i="21"/>
  <c r="J1100" i="21"/>
  <c r="X1917" i="21"/>
  <c r="O12" i="21"/>
  <c r="J331" i="21"/>
  <c r="T567" i="21"/>
  <c r="I639" i="21"/>
  <c r="T1757" i="21"/>
  <c r="G1171" i="21"/>
  <c r="U1402" i="21"/>
  <c r="U163" i="21"/>
  <c r="O276" i="21"/>
  <c r="J1166" i="21"/>
  <c r="X72" i="21"/>
  <c r="X1908" i="21"/>
  <c r="G878" i="21"/>
  <c r="J1945" i="21"/>
  <c r="I313" i="21"/>
  <c r="J355" i="21"/>
  <c r="T899" i="21"/>
  <c r="O586" i="21"/>
  <c r="X867" i="21"/>
  <c r="T187" i="21"/>
  <c r="H967" i="21"/>
  <c r="J1047" i="21"/>
  <c r="V917" i="21"/>
  <c r="T158" i="21"/>
  <c r="T1958" i="21"/>
  <c r="T1710" i="21"/>
  <c r="U1757" i="21"/>
  <c r="I631" i="21"/>
  <c r="J1445" i="21"/>
  <c r="X700" i="21"/>
  <c r="O178" i="21"/>
  <c r="V452" i="21"/>
  <c r="V1580" i="21"/>
  <c r="X466" i="21"/>
  <c r="J1317" i="21"/>
  <c r="X894" i="21"/>
  <c r="O1987" i="21"/>
  <c r="T1620" i="21"/>
  <c r="U1186" i="21"/>
  <c r="G267" i="21"/>
  <c r="J1997" i="21"/>
  <c r="I1639" i="21"/>
  <c r="H1927" i="21"/>
  <c r="I1096" i="21"/>
  <c r="V314" i="21"/>
  <c r="V1749" i="21"/>
  <c r="U824" i="21"/>
  <c r="X1971" i="21"/>
  <c r="J1739" i="21"/>
  <c r="X1342" i="21"/>
  <c r="I269" i="21"/>
  <c r="U652" i="21"/>
  <c r="I98" i="21"/>
  <c r="G589" i="21"/>
  <c r="O1062" i="21"/>
  <c r="T523" i="21"/>
  <c r="X1833" i="21"/>
  <c r="V1221" i="21"/>
  <c r="G244" i="21"/>
  <c r="U1706" i="21"/>
  <c r="U1147" i="21"/>
  <c r="G496" i="21"/>
  <c r="V268" i="21"/>
  <c r="J795" i="21"/>
  <c r="I2098" i="21"/>
  <c r="G32" i="21"/>
  <c r="V1061" i="21"/>
  <c r="T1002" i="21"/>
  <c r="T316" i="21"/>
  <c r="G7" i="21"/>
  <c r="J918" i="21"/>
  <c r="T1645" i="21"/>
  <c r="G726" i="21"/>
  <c r="U723" i="21"/>
  <c r="U352" i="21"/>
  <c r="I399" i="21"/>
  <c r="H808" i="21"/>
  <c r="V926" i="21"/>
  <c r="O486" i="21"/>
  <c r="I1501" i="21"/>
  <c r="T1102" i="21"/>
  <c r="I1266" i="21"/>
  <c r="T896" i="21"/>
  <c r="G80" i="21"/>
  <c r="I122" i="21"/>
  <c r="V273" i="21"/>
  <c r="I1609" i="21"/>
  <c r="H120" i="21"/>
  <c r="U1838" i="21"/>
  <c r="T895" i="21"/>
  <c r="T1586" i="21"/>
  <c r="T211" i="21"/>
  <c r="J244" i="21"/>
  <c r="O812" i="21"/>
  <c r="O1438" i="21"/>
  <c r="J983" i="21"/>
  <c r="G356" i="21"/>
  <c r="X1601" i="21"/>
  <c r="I209" i="21"/>
  <c r="G882" i="21"/>
  <c r="O873" i="21"/>
  <c r="G1217" i="21"/>
  <c r="O1864" i="21"/>
  <c r="U641" i="21"/>
  <c r="G287" i="21"/>
  <c r="X105" i="21"/>
  <c r="X2101" i="21"/>
  <c r="O1281" i="21"/>
  <c r="U684" i="21"/>
  <c r="O1988" i="21"/>
  <c r="J1876" i="21"/>
  <c r="J1703" i="21"/>
  <c r="H957" i="21"/>
  <c r="J550" i="21"/>
  <c r="J737" i="21"/>
  <c r="H417" i="21"/>
  <c r="U1213" i="21"/>
  <c r="T527" i="21"/>
  <c r="X782" i="21"/>
  <c r="O969" i="21"/>
  <c r="G2083" i="21"/>
  <c r="J1871" i="21"/>
  <c r="H1559" i="21"/>
  <c r="I1451" i="21"/>
  <c r="T1226" i="21"/>
  <c r="U404" i="21"/>
  <c r="H835" i="21"/>
  <c r="T791" i="21"/>
  <c r="G571" i="21"/>
  <c r="O979" i="21"/>
  <c r="H1700" i="21"/>
  <c r="V1316" i="21"/>
  <c r="J784" i="21"/>
  <c r="O1352" i="21"/>
  <c r="O2137" i="21"/>
  <c r="X1349" i="21"/>
  <c r="G1798" i="21"/>
  <c r="J1356" i="21"/>
  <c r="G721" i="21"/>
  <c r="I1520" i="21"/>
  <c r="G1953" i="21"/>
  <c r="V951" i="21"/>
  <c r="I791" i="21"/>
  <c r="O1710" i="21"/>
  <c r="U1218" i="21"/>
  <c r="G1157" i="21"/>
  <c r="U1442" i="21"/>
  <c r="J1102" i="21"/>
  <c r="G1348" i="21"/>
  <c r="O1823" i="21"/>
  <c r="O288" i="21"/>
  <c r="X1055" i="21"/>
  <c r="J1527" i="21"/>
  <c r="H140" i="21"/>
  <c r="J892" i="21"/>
  <c r="V920" i="21"/>
  <c r="X1214" i="21"/>
  <c r="G1342" i="21"/>
  <c r="X1155" i="21"/>
  <c r="I1028" i="21"/>
  <c r="H1485" i="21"/>
  <c r="V21" i="21"/>
  <c r="H1526" i="21"/>
  <c r="T1381" i="21"/>
  <c r="I108" i="21"/>
  <c r="I1646" i="21"/>
  <c r="J1254" i="21"/>
  <c r="G2005" i="21"/>
  <c r="T640" i="21"/>
  <c r="I1053" i="21"/>
  <c r="H1261" i="21"/>
  <c r="J1308" i="21"/>
  <c r="T1435" i="21"/>
  <c r="G883" i="21"/>
  <c r="X1994" i="21"/>
  <c r="X2146" i="21"/>
  <c r="H1325" i="21"/>
  <c r="O1114" i="21"/>
  <c r="X291" i="21"/>
  <c r="I181" i="21"/>
  <c r="U405" i="21"/>
  <c r="H871" i="21"/>
  <c r="X1212" i="21"/>
  <c r="G499" i="21"/>
  <c r="X813" i="21"/>
  <c r="V109" i="21"/>
  <c r="G151" i="21"/>
  <c r="V1195" i="21"/>
  <c r="U1187" i="21"/>
  <c r="G1200" i="21"/>
  <c r="V1943" i="21"/>
  <c r="O879" i="21"/>
  <c r="I1625" i="21"/>
  <c r="H1040" i="21"/>
  <c r="V254" i="21"/>
  <c r="O2073" i="21"/>
  <c r="T2123" i="21"/>
  <c r="J710" i="21"/>
  <c r="O1028" i="21"/>
  <c r="J1233" i="21"/>
  <c r="I495" i="21"/>
  <c r="U1946" i="21"/>
  <c r="U1021" i="21"/>
  <c r="O641" i="21"/>
  <c r="G223" i="21"/>
  <c r="X1625" i="21"/>
  <c r="H148" i="21"/>
  <c r="V78" i="21"/>
  <c r="J878" i="21"/>
  <c r="I1649" i="21"/>
  <c r="J1711" i="21"/>
  <c r="U1957" i="21"/>
  <c r="O99" i="21"/>
  <c r="G2134" i="21"/>
  <c r="H1170" i="21"/>
  <c r="X1147" i="21"/>
  <c r="I653" i="21"/>
  <c r="J926" i="21"/>
  <c r="X205" i="21"/>
  <c r="T1166" i="21"/>
  <c r="J381" i="21"/>
  <c r="O455" i="21"/>
  <c r="J1573" i="21"/>
  <c r="T758" i="21"/>
  <c r="T620" i="21"/>
  <c r="T1795" i="21"/>
  <c r="V8" i="21"/>
  <c r="T705" i="21"/>
  <c r="J1044" i="21"/>
  <c r="X1231" i="21"/>
  <c r="J790" i="21"/>
  <c r="O1406" i="21"/>
  <c r="J99" i="21"/>
  <c r="T426" i="21"/>
  <c r="O1171" i="21"/>
  <c r="X810" i="21"/>
  <c r="O584" i="21"/>
  <c r="U1587" i="21"/>
  <c r="V1139" i="21"/>
  <c r="H1989" i="21"/>
  <c r="I57" i="21"/>
  <c r="T1467" i="21"/>
  <c r="T1010" i="21"/>
  <c r="X356" i="21"/>
  <c r="J1570" i="21"/>
  <c r="J1183" i="21"/>
  <c r="T1143" i="21"/>
  <c r="G765" i="21"/>
  <c r="V1237" i="21"/>
  <c r="V2029" i="21"/>
  <c r="U136" i="21"/>
  <c r="H23" i="21"/>
  <c r="V666" i="21"/>
  <c r="H198" i="21"/>
  <c r="T197" i="21"/>
  <c r="J249" i="21"/>
  <c r="G955" i="21"/>
  <c r="H727" i="21"/>
  <c r="T533" i="21"/>
  <c r="X123" i="21"/>
  <c r="G1003" i="21"/>
  <c r="J425" i="21"/>
  <c r="V1918" i="21"/>
  <c r="T159" i="21"/>
  <c r="H976" i="21"/>
  <c r="I2081" i="21"/>
  <c r="T677" i="21"/>
  <c r="J952" i="21"/>
  <c r="V1667" i="21"/>
  <c r="H1389" i="21"/>
  <c r="G1743" i="21"/>
  <c r="X1907" i="21"/>
  <c r="T122" i="21"/>
  <c r="T287" i="21"/>
  <c r="U1732" i="21"/>
  <c r="I1726" i="21"/>
  <c r="H2011" i="21"/>
  <c r="G1706" i="21"/>
  <c r="V1319" i="21"/>
  <c r="J523" i="21"/>
  <c r="U710" i="21"/>
  <c r="H613" i="21"/>
  <c r="H448" i="21"/>
  <c r="J832" i="21"/>
  <c r="J1967" i="21"/>
  <c r="I229" i="21"/>
  <c r="G318" i="21"/>
  <c r="X151" i="21"/>
  <c r="V263" i="21"/>
  <c r="H1863" i="21"/>
  <c r="T1582" i="21"/>
  <c r="G2039" i="21"/>
  <c r="U2043" i="21"/>
  <c r="H1563" i="21"/>
  <c r="I789" i="21"/>
  <c r="T653" i="21"/>
  <c r="H1237" i="21"/>
  <c r="I550" i="21"/>
  <c r="O883" i="21"/>
  <c r="G1303" i="21"/>
  <c r="J365" i="21"/>
  <c r="U1819" i="21"/>
  <c r="O2034" i="21"/>
  <c r="V881" i="21"/>
  <c r="O1790" i="21"/>
  <c r="U1338" i="21"/>
  <c r="V145" i="21"/>
  <c r="T1408" i="21"/>
  <c r="T572" i="21"/>
  <c r="X231" i="21"/>
  <c r="O165" i="21"/>
  <c r="I1618" i="21"/>
  <c r="J1217" i="21"/>
  <c r="G379" i="21"/>
  <c r="G1469" i="21"/>
  <c r="O530" i="21"/>
  <c r="J211" i="21"/>
  <c r="T1238" i="21"/>
  <c r="X54" i="21"/>
  <c r="J1045" i="21"/>
  <c r="T28" i="21"/>
  <c r="U767" i="21"/>
  <c r="I982" i="21"/>
  <c r="O506" i="21"/>
  <c r="O1770" i="21"/>
  <c r="J1001" i="21"/>
  <c r="V1173" i="21"/>
  <c r="T466" i="21"/>
  <c r="U495" i="21"/>
  <c r="X1193" i="21"/>
  <c r="O1152" i="21"/>
  <c r="T1046" i="21"/>
  <c r="J502" i="21"/>
  <c r="T1253" i="21"/>
  <c r="X394" i="21"/>
  <c r="G1625" i="21"/>
  <c r="G701" i="21"/>
  <c r="U1736" i="21"/>
  <c r="V701" i="21"/>
  <c r="T854" i="21"/>
  <c r="T209" i="21"/>
  <c r="X1689" i="21"/>
  <c r="V1371" i="21"/>
  <c r="U524" i="21"/>
  <c r="V1242" i="21"/>
  <c r="I1191" i="21"/>
  <c r="O2037" i="21"/>
  <c r="T785" i="21"/>
  <c r="I718" i="21"/>
  <c r="I1865" i="21"/>
  <c r="J1689" i="21"/>
  <c r="X184" i="21"/>
  <c r="X1236" i="21"/>
  <c r="T611" i="21"/>
  <c r="X378" i="21"/>
  <c r="T912" i="21"/>
  <c r="V1523" i="21"/>
  <c r="O1166" i="21"/>
  <c r="G529" i="21"/>
  <c r="V570" i="21"/>
  <c r="I1887" i="21"/>
  <c r="T984" i="21"/>
  <c r="I1906" i="21"/>
  <c r="H80" i="21"/>
  <c r="H182" i="21"/>
  <c r="V1435" i="21"/>
  <c r="V1844" i="21"/>
  <c r="X306" i="21"/>
  <c r="H2034" i="21"/>
  <c r="V1882" i="21"/>
  <c r="I803" i="21"/>
  <c r="G1015" i="21"/>
  <c r="I532" i="21"/>
  <c r="J456" i="21"/>
  <c r="I1484" i="21"/>
  <c r="X1967" i="21"/>
  <c r="G423" i="21"/>
  <c r="I608" i="21"/>
  <c r="G189" i="21"/>
  <c r="T32" i="21"/>
  <c r="X577" i="21"/>
  <c r="O362" i="21"/>
  <c r="U792" i="21"/>
  <c r="V1385" i="21"/>
  <c r="J1132" i="21"/>
  <c r="J1451" i="21"/>
  <c r="X1607" i="21"/>
  <c r="T354" i="21"/>
  <c r="J897" i="21"/>
  <c r="U451" i="21"/>
  <c r="T60" i="21"/>
  <c r="H507" i="21"/>
  <c r="J594" i="21"/>
  <c r="H4" i="21"/>
  <c r="H937" i="21"/>
  <c r="J320" i="21"/>
  <c r="V225" i="21"/>
  <c r="J356" i="21"/>
  <c r="J1179" i="21"/>
  <c r="H75" i="21"/>
  <c r="U23" i="21"/>
  <c r="H1657" i="21"/>
  <c r="T1628" i="21"/>
  <c r="O1736" i="21"/>
  <c r="X1605" i="21"/>
  <c r="T284" i="21"/>
  <c r="T657" i="21"/>
  <c r="I962" i="21"/>
  <c r="U198" i="21"/>
  <c r="T367" i="21"/>
  <c r="U2087" i="21"/>
  <c r="X253" i="21"/>
  <c r="X799" i="21"/>
  <c r="V1956" i="21"/>
  <c r="J1840" i="21"/>
  <c r="X1315" i="21"/>
  <c r="H608" i="21"/>
  <c r="T1343" i="21"/>
  <c r="I804" i="21"/>
  <c r="I565" i="21"/>
  <c r="G844" i="21"/>
  <c r="G1885" i="21"/>
  <c r="T410" i="21"/>
  <c r="T783" i="21"/>
  <c r="X1306" i="21"/>
  <c r="V2016" i="21"/>
  <c r="G179" i="21"/>
  <c r="U984" i="21"/>
  <c r="V1144" i="21"/>
  <c r="O876" i="21"/>
  <c r="J2035" i="21"/>
  <c r="V406" i="21"/>
  <c r="G1780" i="21"/>
  <c r="J1110" i="21"/>
  <c r="T635" i="21"/>
  <c r="I958" i="21"/>
  <c r="X968" i="21"/>
  <c r="T612" i="21"/>
  <c r="J2081" i="21"/>
  <c r="I51" i="21"/>
  <c r="G546" i="21"/>
  <c r="V378" i="21"/>
  <c r="J924" i="21"/>
  <c r="O697" i="21"/>
  <c r="U537" i="21"/>
  <c r="I328" i="21"/>
  <c r="U152" i="21"/>
  <c r="J1531" i="21"/>
  <c r="I1781" i="21"/>
  <c r="H955" i="21"/>
  <c r="J1648" i="21"/>
  <c r="G921" i="21"/>
  <c r="O78" i="21"/>
  <c r="X940" i="21"/>
  <c r="J1320" i="21"/>
  <c r="I210" i="21"/>
  <c r="J655" i="21"/>
  <c r="I1573" i="21"/>
  <c r="G856" i="21"/>
  <c r="T496" i="21"/>
  <c r="I148" i="21"/>
  <c r="O1195" i="21"/>
  <c r="I1047" i="21"/>
  <c r="X1540" i="21"/>
  <c r="X1481" i="21"/>
  <c r="G161" i="21"/>
  <c r="H1427" i="21"/>
  <c r="U505" i="21"/>
  <c r="T189" i="21"/>
  <c r="G10" i="21"/>
  <c r="V1993" i="21"/>
  <c r="J1707" i="21"/>
  <c r="J1448" i="21"/>
  <c r="I1497" i="21"/>
  <c r="X338" i="21"/>
  <c r="U770" i="21"/>
  <c r="G1312" i="21"/>
  <c r="I75" i="21"/>
  <c r="V702" i="21"/>
  <c r="J404" i="21"/>
  <c r="H399" i="21"/>
  <c r="T1819" i="21"/>
  <c r="O628" i="21"/>
  <c r="U1961" i="21"/>
  <c r="H995" i="21"/>
  <c r="X1018" i="21"/>
  <c r="V354" i="21"/>
  <c r="U1524" i="21"/>
  <c r="T1866" i="21"/>
  <c r="T152" i="21"/>
  <c r="O790" i="21"/>
  <c r="H265" i="21"/>
  <c r="J1541" i="21"/>
  <c r="I1186" i="21"/>
  <c r="J1221" i="21"/>
  <c r="U144" i="21"/>
  <c r="O1534" i="21"/>
  <c r="J1238" i="21"/>
  <c r="U1094" i="21"/>
  <c r="J781" i="21"/>
  <c r="J2112" i="21"/>
  <c r="O1491" i="21"/>
  <c r="O1996" i="21"/>
  <c r="U2075" i="21"/>
  <c r="T770" i="21"/>
  <c r="G1856" i="21"/>
  <c r="U1655" i="21"/>
  <c r="O148" i="21"/>
  <c r="I265" i="21"/>
  <c r="G591" i="21"/>
  <c r="T788" i="21"/>
  <c r="H698" i="21"/>
  <c r="V867" i="21"/>
  <c r="X576" i="21"/>
  <c r="O800" i="21"/>
  <c r="T1083" i="21"/>
  <c r="J198" i="21"/>
  <c r="O53" i="21"/>
  <c r="T2001" i="21"/>
  <c r="X1045" i="21"/>
  <c r="O878" i="21"/>
  <c r="G280" i="21"/>
  <c r="O640" i="21"/>
  <c r="O1101" i="21"/>
  <c r="G781" i="21"/>
  <c r="V1109" i="21"/>
  <c r="J191" i="21"/>
  <c r="V1140" i="21"/>
  <c r="O567" i="21"/>
  <c r="U1865" i="21"/>
  <c r="G1135" i="21"/>
  <c r="J617" i="21"/>
  <c r="I231" i="21"/>
  <c r="X312" i="21"/>
  <c r="U441" i="21"/>
  <c r="V1539" i="21"/>
  <c r="O1041" i="21"/>
  <c r="J682" i="21"/>
  <c r="H1974" i="21"/>
  <c r="J467" i="21"/>
  <c r="H1524" i="21"/>
  <c r="T1093" i="21"/>
  <c r="G1297" i="21"/>
  <c r="G964" i="21"/>
  <c r="X1320" i="21"/>
  <c r="J653" i="21"/>
  <c r="X752" i="21"/>
  <c r="V295" i="21"/>
  <c r="X1790" i="21"/>
  <c r="G885" i="21"/>
  <c r="H91" i="21"/>
  <c r="O318" i="21"/>
  <c r="H1511" i="21"/>
  <c r="T1771" i="21"/>
  <c r="J1961" i="21"/>
  <c r="T1499" i="21"/>
  <c r="U145" i="21"/>
  <c r="G658" i="21"/>
  <c r="J958" i="21"/>
  <c r="O58" i="21"/>
  <c r="V1829" i="21"/>
  <c r="J1061" i="21"/>
  <c r="J93" i="21"/>
  <c r="I827" i="21"/>
  <c r="X598" i="21"/>
  <c r="H335" i="21"/>
  <c r="G703" i="21"/>
  <c r="O2122" i="21"/>
  <c r="T273" i="21"/>
  <c r="I1874" i="21"/>
  <c r="G181" i="21"/>
  <c r="H1027" i="21"/>
  <c r="H95" i="21"/>
  <c r="O1472" i="21"/>
  <c r="J1686" i="21"/>
  <c r="O317" i="21"/>
  <c r="X958" i="21"/>
  <c r="U1814" i="21"/>
  <c r="G268" i="21"/>
  <c r="T21" i="21"/>
  <c r="O566" i="21"/>
  <c r="G1169" i="21"/>
  <c r="U1703" i="21"/>
  <c r="U164" i="21"/>
  <c r="G2050" i="21"/>
  <c r="J1231" i="21"/>
  <c r="U833" i="21"/>
  <c r="G1444" i="21"/>
  <c r="T1429" i="21"/>
  <c r="O349" i="21"/>
  <c r="J1025" i="21"/>
  <c r="X1819" i="21"/>
  <c r="G1575" i="21"/>
  <c r="U1627" i="21"/>
  <c r="X721" i="21"/>
  <c r="J277" i="21"/>
  <c r="U1328" i="21"/>
  <c r="O874" i="21"/>
  <c r="T813" i="21"/>
  <c r="T1903" i="21"/>
  <c r="I876" i="21"/>
  <c r="G1198" i="21"/>
  <c r="V1231" i="21"/>
  <c r="X915" i="21"/>
  <c r="H1259" i="21"/>
  <c r="T379" i="21"/>
  <c r="V725" i="21"/>
  <c r="V2008" i="21"/>
  <c r="O752" i="21"/>
  <c r="J800" i="21"/>
  <c r="H240" i="21"/>
  <c r="O1196" i="21"/>
  <c r="U414" i="21"/>
  <c r="V51" i="21"/>
  <c r="V1657" i="21"/>
  <c r="T843" i="21"/>
  <c r="H1800" i="21"/>
  <c r="U107" i="21"/>
  <c r="I1528" i="21"/>
  <c r="U2014" i="21"/>
  <c r="H1553" i="21"/>
  <c r="H541" i="21"/>
  <c r="V2113" i="21"/>
  <c r="I1395" i="21"/>
  <c r="I339" i="21"/>
  <c r="U1562" i="21"/>
  <c r="G895" i="21"/>
  <c r="V885" i="21"/>
  <c r="O353" i="21"/>
  <c r="O480" i="21"/>
  <c r="V1451" i="21"/>
  <c r="O495" i="21"/>
  <c r="I247" i="21"/>
  <c r="O279" i="21"/>
  <c r="U1088" i="21"/>
  <c r="T1327" i="21"/>
  <c r="H926" i="21"/>
  <c r="O1686" i="21"/>
  <c r="J1729" i="21"/>
  <c r="O555" i="21"/>
  <c r="X376" i="21"/>
  <c r="I150" i="21"/>
  <c r="O1829" i="21"/>
  <c r="T1743" i="21"/>
  <c r="G2120" i="21"/>
  <c r="H424" i="21"/>
  <c r="H8" i="21"/>
  <c r="V1947" i="21"/>
  <c r="G1779" i="21"/>
  <c r="U1262" i="21"/>
  <c r="T498" i="21"/>
  <c r="T668" i="21"/>
  <c r="O1127" i="21"/>
  <c r="T1796" i="21"/>
  <c r="O875" i="21"/>
  <c r="T54" i="21"/>
  <c r="I727" i="21"/>
  <c r="O1066" i="21"/>
  <c r="O468" i="21"/>
  <c r="G526" i="21"/>
  <c r="T319" i="21"/>
  <c r="I1136" i="21"/>
  <c r="T1230" i="21"/>
  <c r="J1882" i="21"/>
  <c r="H464" i="21"/>
  <c r="V491" i="21"/>
  <c r="I233" i="21"/>
  <c r="G782" i="21"/>
  <c r="J124" i="21"/>
  <c r="G785" i="21"/>
  <c r="I1015" i="21"/>
  <c r="H634" i="21"/>
  <c r="J288" i="21"/>
  <c r="T1022" i="21"/>
  <c r="H2089" i="21"/>
  <c r="H836" i="21"/>
  <c r="O95" i="21"/>
  <c r="O1774" i="21"/>
  <c r="G1653" i="21"/>
  <c r="J435" i="21"/>
  <c r="G168" i="21"/>
  <c r="H1392" i="21"/>
  <c r="T546" i="21"/>
  <c r="T163" i="21"/>
  <c r="V53" i="21"/>
  <c r="J1918" i="21"/>
  <c r="X1284" i="21"/>
  <c r="G1177" i="21"/>
  <c r="J284" i="21"/>
  <c r="U1209" i="21"/>
  <c r="V271" i="21"/>
  <c r="X1444" i="21"/>
  <c r="I1279" i="21"/>
  <c r="G912" i="21"/>
  <c r="I967" i="21"/>
  <c r="J830" i="21"/>
  <c r="U706" i="21"/>
  <c r="G1343" i="21"/>
  <c r="V653" i="21"/>
  <c r="O1383" i="21"/>
  <c r="U1414" i="21"/>
  <c r="J182" i="21"/>
  <c r="J612" i="21"/>
  <c r="I1239" i="21"/>
  <c r="X263" i="21"/>
  <c r="J15" i="21"/>
  <c r="H456" i="21"/>
  <c r="X654" i="21"/>
  <c r="V1800" i="21"/>
  <c r="I2016" i="21"/>
  <c r="T1145" i="21"/>
  <c r="T1542" i="21"/>
  <c r="I2059" i="21"/>
  <c r="T2046" i="21"/>
  <c r="U1915" i="21"/>
  <c r="G2044" i="21"/>
  <c r="X1196" i="21"/>
  <c r="J1845" i="21"/>
  <c r="U1098" i="21"/>
  <c r="I564" i="21"/>
  <c r="X426" i="21"/>
  <c r="U1580" i="21"/>
  <c r="O447" i="21"/>
  <c r="J1256" i="21"/>
  <c r="H446" i="21"/>
  <c r="V401" i="21"/>
  <c r="H2036" i="21"/>
  <c r="X1111" i="21"/>
  <c r="V1145" i="21"/>
  <c r="X651" i="21"/>
  <c r="X313" i="21"/>
  <c r="H327" i="21"/>
  <c r="O585" i="21"/>
  <c r="O155" i="21"/>
  <c r="V589" i="21"/>
  <c r="I398" i="21"/>
  <c r="H190" i="21"/>
  <c r="J144" i="21"/>
  <c r="T2029" i="21"/>
  <c r="U1566" i="21"/>
  <c r="X479" i="21"/>
  <c r="H577" i="21"/>
  <c r="J2079" i="21"/>
  <c r="O537" i="21"/>
  <c r="H952" i="21"/>
  <c r="H1448" i="21"/>
  <c r="O1565" i="21"/>
  <c r="I1706" i="21"/>
  <c r="G956" i="21"/>
  <c r="I1614" i="21"/>
  <c r="T58" i="21"/>
  <c r="X158" i="21"/>
  <c r="X1366" i="21"/>
  <c r="X1571" i="21"/>
  <c r="O1043" i="21"/>
  <c r="O482" i="21"/>
  <c r="I1770" i="21"/>
  <c r="T93" i="21"/>
  <c r="T1555" i="21"/>
  <c r="V276" i="21"/>
  <c r="T714" i="21"/>
  <c r="J1284" i="21"/>
  <c r="O1311" i="21"/>
  <c r="I70" i="21"/>
  <c r="X1785" i="21"/>
  <c r="U248" i="21"/>
  <c r="I1179" i="21"/>
  <c r="X696" i="21"/>
  <c r="H1469" i="21"/>
  <c r="V2010" i="21"/>
  <c r="O1578" i="21"/>
  <c r="G1581" i="21"/>
  <c r="O967" i="21"/>
  <c r="G910" i="21"/>
  <c r="H1004" i="21"/>
  <c r="U1139" i="21"/>
  <c r="O306" i="21"/>
  <c r="J1521" i="21"/>
  <c r="T277" i="21"/>
  <c r="O1900" i="21"/>
  <c r="G51" i="21"/>
  <c r="T702" i="21"/>
  <c r="V1170" i="21"/>
  <c r="J1255" i="21"/>
  <c r="H1922" i="21"/>
  <c r="G502" i="21"/>
  <c r="H1083" i="21"/>
  <c r="G683" i="21"/>
  <c r="U268" i="21"/>
  <c r="V953" i="21"/>
  <c r="O634" i="21"/>
  <c r="T494" i="21"/>
  <c r="V187" i="21"/>
  <c r="U1100" i="21"/>
  <c r="J2076" i="21"/>
  <c r="G664" i="21"/>
  <c r="H453" i="21"/>
  <c r="X264" i="21"/>
  <c r="O109" i="21"/>
  <c r="O909" i="21"/>
  <c r="O1664" i="21"/>
  <c r="I104" i="21"/>
  <c r="J399" i="21"/>
  <c r="X112" i="21"/>
  <c r="T1286" i="21"/>
  <c r="X55" i="21"/>
  <c r="X1307" i="21"/>
  <c r="T1910" i="21"/>
  <c r="T808" i="21"/>
  <c r="J785" i="21"/>
  <c r="X785" i="21"/>
  <c r="J568" i="21"/>
  <c r="H936" i="21"/>
  <c r="O1003" i="21"/>
  <c r="I318" i="21"/>
  <c r="U1344" i="21"/>
  <c r="G1558" i="21"/>
  <c r="V180" i="21"/>
  <c r="U457" i="21"/>
  <c r="G382" i="21"/>
  <c r="O1612" i="21"/>
  <c r="O1227" i="21"/>
  <c r="H245" i="21"/>
  <c r="V1449" i="21"/>
  <c r="V1608" i="21"/>
  <c r="J1434" i="21"/>
  <c r="J2053" i="21"/>
  <c r="J548" i="21"/>
  <c r="I615" i="21"/>
  <c r="X745" i="21"/>
  <c r="J1237" i="21"/>
  <c r="I714" i="21"/>
  <c r="G1295" i="21"/>
  <c r="U1000" i="21"/>
  <c r="X2140" i="21"/>
  <c r="I486" i="21"/>
  <c r="X1178" i="21"/>
  <c r="H285" i="21"/>
  <c r="J349" i="21"/>
  <c r="V674" i="21"/>
  <c r="J1302" i="21"/>
  <c r="U406" i="21"/>
  <c r="X91" i="21"/>
  <c r="O404" i="21"/>
  <c r="U1308" i="21"/>
  <c r="J1342" i="21"/>
  <c r="O1005" i="21"/>
  <c r="H725" i="21"/>
  <c r="V111" i="21"/>
  <c r="U313" i="21"/>
  <c r="U1457" i="21"/>
  <c r="I220" i="21"/>
  <c r="X1424" i="21"/>
  <c r="G661" i="21"/>
  <c r="J1327" i="21"/>
  <c r="T1902" i="21"/>
  <c r="V1308" i="21"/>
  <c r="G97" i="21"/>
  <c r="U752" i="21"/>
  <c r="T576" i="21"/>
  <c r="J2125" i="21"/>
  <c r="O238" i="21"/>
  <c r="H1734" i="21"/>
  <c r="J9" i="21"/>
  <c r="O122" i="21"/>
  <c r="I936" i="21"/>
  <c r="J914" i="21"/>
  <c r="T1816" i="21"/>
  <c r="H1652" i="21"/>
  <c r="T1175" i="21"/>
  <c r="V588" i="21"/>
  <c r="I1362" i="21"/>
  <c r="G234" i="21"/>
  <c r="J402" i="21"/>
  <c r="G103" i="21"/>
  <c r="O296" i="21"/>
  <c r="J584" i="21"/>
  <c r="U521" i="21"/>
  <c r="X760" i="21"/>
  <c r="J839" i="21"/>
  <c r="I1259" i="21"/>
  <c r="G1238" i="21"/>
  <c r="G101" i="21"/>
  <c r="V1133" i="21"/>
  <c r="G1347" i="21"/>
  <c r="G2117" i="21"/>
  <c r="U1487" i="21"/>
  <c r="U576" i="21"/>
  <c r="J571" i="21"/>
  <c r="J750" i="21"/>
  <c r="J148" i="21"/>
  <c r="I49" i="21"/>
  <c r="O107" i="21"/>
  <c r="V2039" i="21"/>
  <c r="G1609" i="21"/>
  <c r="H1266" i="21"/>
  <c r="G333" i="21"/>
  <c r="X2053" i="21"/>
  <c r="J506" i="21"/>
  <c r="X1792" i="21"/>
  <c r="J1395" i="21"/>
  <c r="U2017" i="21"/>
  <c r="V1261" i="21"/>
  <c r="U297" i="21"/>
  <c r="U695" i="21"/>
  <c r="X1828" i="21"/>
  <c r="H534" i="21"/>
  <c r="O195" i="21"/>
  <c r="V1190" i="21"/>
  <c r="H2026" i="21"/>
  <c r="T1859" i="21"/>
  <c r="J1049" i="21"/>
  <c r="G1606" i="21"/>
  <c r="H1104" i="21"/>
  <c r="T97" i="21"/>
  <c r="X1409" i="21"/>
  <c r="O191" i="21"/>
  <c r="I297" i="21"/>
  <c r="I1524" i="21"/>
  <c r="X1449" i="21"/>
  <c r="I1518" i="21"/>
  <c r="T1272" i="21"/>
  <c r="O1845" i="21"/>
  <c r="I869" i="21"/>
  <c r="I322" i="21"/>
  <c r="O1574" i="21"/>
  <c r="J1071" i="21"/>
  <c r="J713" i="21"/>
  <c r="V1137" i="21"/>
  <c r="V223" i="21"/>
  <c r="T440" i="21"/>
  <c r="V1518" i="21"/>
  <c r="T718" i="21"/>
  <c r="I879" i="21"/>
  <c r="I187" i="21"/>
  <c r="G522" i="21"/>
  <c r="T894" i="21"/>
  <c r="J1280" i="21"/>
  <c r="I584" i="21"/>
  <c r="V1432" i="21"/>
  <c r="J293" i="21"/>
  <c r="T1199" i="21"/>
  <c r="O1012" i="21"/>
  <c r="I592" i="21"/>
  <c r="T168" i="21"/>
  <c r="G250" i="21"/>
  <c r="X1672" i="21"/>
  <c r="J1523" i="21"/>
  <c r="U546" i="21"/>
  <c r="T1409" i="21"/>
  <c r="G981" i="21"/>
  <c r="H1058" i="21"/>
  <c r="T1414" i="21"/>
  <c r="H784" i="21"/>
  <c r="G1997" i="21"/>
  <c r="U148" i="21"/>
  <c r="U392" i="21"/>
  <c r="X702" i="21"/>
  <c r="O711" i="21"/>
  <c r="I824" i="21"/>
  <c r="I484" i="21"/>
  <c r="X181" i="21"/>
  <c r="H457" i="21"/>
  <c r="T145" i="21"/>
  <c r="T850" i="21"/>
  <c r="H291" i="21"/>
  <c r="U1879" i="21"/>
  <c r="X502" i="21"/>
  <c r="U1145" i="21"/>
  <c r="X1835" i="21"/>
  <c r="T1778" i="21"/>
  <c r="T1664" i="21"/>
  <c r="I1831" i="21"/>
  <c r="O1016" i="21"/>
  <c r="H1771" i="21"/>
  <c r="G754" i="21"/>
  <c r="I1018" i="21"/>
  <c r="X851" i="21"/>
  <c r="I650" i="21"/>
  <c r="X1599" i="21"/>
  <c r="U954" i="21"/>
  <c r="J1040" i="21"/>
  <c r="J1542" i="21"/>
  <c r="X1136" i="21"/>
  <c r="H445" i="21"/>
  <c r="I1089" i="21"/>
  <c r="H1457" i="21"/>
  <c r="J1089" i="21"/>
  <c r="G241" i="21"/>
  <c r="G1387" i="21"/>
  <c r="O151" i="21"/>
  <c r="X199" i="21"/>
  <c r="X1436" i="21"/>
  <c r="H916" i="21"/>
  <c r="O1428" i="21"/>
  <c r="U1091" i="21"/>
  <c r="O918" i="21"/>
  <c r="V404" i="21"/>
  <c r="J1992" i="21"/>
  <c r="O409" i="21"/>
  <c r="J1062" i="21"/>
  <c r="J147" i="21"/>
  <c r="U782" i="21"/>
  <c r="H142" i="21"/>
  <c r="T194" i="21"/>
  <c r="T2050" i="21"/>
  <c r="O1242" i="21"/>
  <c r="G485" i="21"/>
  <c r="V1564" i="21"/>
  <c r="X1726" i="21"/>
  <c r="J873" i="21"/>
  <c r="J57" i="21"/>
  <c r="I1123" i="21"/>
  <c r="V766" i="21"/>
  <c r="I1817" i="21"/>
  <c r="U2114" i="21"/>
  <c r="G396" i="21"/>
  <c r="H1383" i="21"/>
  <c r="V1618" i="21"/>
  <c r="O1917" i="21"/>
  <c r="V1311" i="21"/>
  <c r="I528" i="21"/>
  <c r="U1445" i="21"/>
  <c r="X144" i="21"/>
  <c r="J1173" i="21"/>
  <c r="O223" i="21"/>
  <c r="J283" i="21"/>
  <c r="H1152" i="21"/>
  <c r="X725" i="21"/>
  <c r="O414" i="21"/>
  <c r="J545" i="21"/>
  <c r="U849" i="21"/>
  <c r="O1473" i="21"/>
  <c r="T1183" i="21"/>
  <c r="G370" i="21"/>
  <c r="G1530" i="21"/>
  <c r="J1644" i="21"/>
  <c r="O1673" i="21"/>
  <c r="J1671" i="21"/>
  <c r="T543" i="21"/>
  <c r="J1281" i="21"/>
  <c r="H1793" i="21"/>
  <c r="H2129" i="21"/>
  <c r="U314" i="21"/>
  <c r="U955" i="21"/>
  <c r="J810" i="21"/>
  <c r="G971" i="21"/>
  <c r="J809" i="21"/>
  <c r="T740" i="21"/>
  <c r="H1102" i="21"/>
  <c r="X419" i="21"/>
  <c r="J233" i="21"/>
  <c r="V272" i="21"/>
  <c r="H521" i="21"/>
  <c r="O780" i="21"/>
  <c r="G158" i="21"/>
  <c r="T56" i="21"/>
  <c r="G1442" i="21"/>
  <c r="X1735" i="21"/>
  <c r="V753" i="21"/>
  <c r="U92" i="21"/>
  <c r="G1240" i="21"/>
  <c r="H145" i="21"/>
  <c r="T764" i="21"/>
  <c r="I270" i="21"/>
  <c r="V871" i="21"/>
  <c r="T1768" i="21"/>
  <c r="O1458" i="21"/>
  <c r="V1085" i="21"/>
  <c r="G930" i="21"/>
  <c r="G1565" i="21"/>
  <c r="J569" i="21"/>
  <c r="G460" i="21"/>
  <c r="X17" i="21"/>
  <c r="G780" i="21"/>
  <c r="I969" i="21"/>
  <c r="X1109" i="21"/>
  <c r="G340" i="21"/>
  <c r="O1535" i="21"/>
  <c r="H1915" i="21"/>
  <c r="I994" i="21"/>
  <c r="X1475" i="21"/>
  <c r="V1746" i="21"/>
  <c r="X320" i="21"/>
  <c r="J1692" i="21"/>
  <c r="G684" i="21"/>
  <c r="X570" i="21"/>
  <c r="V833" i="21"/>
  <c r="X538" i="21"/>
  <c r="V765" i="21"/>
  <c r="J976" i="21"/>
  <c r="V118" i="21"/>
  <c r="V1297" i="21"/>
  <c r="I1309" i="21"/>
  <c r="V1381" i="21"/>
  <c r="G1616" i="21"/>
  <c r="I1126" i="21"/>
  <c r="J634" i="21"/>
  <c r="T9" i="21"/>
  <c r="V1243" i="21"/>
  <c r="T1255" i="21"/>
  <c r="H1624" i="21"/>
  <c r="G1182" i="21"/>
  <c r="T436" i="21"/>
  <c r="U534" i="21"/>
  <c r="X62" i="21"/>
  <c r="O1221" i="21"/>
  <c r="G1865" i="21"/>
  <c r="O1098" i="21"/>
  <c r="J1039" i="21"/>
  <c r="O723" i="21"/>
  <c r="T294" i="21"/>
  <c r="T766" i="21"/>
  <c r="V1922" i="21"/>
  <c r="X362" i="21"/>
  <c r="J75" i="21"/>
  <c r="T460" i="21"/>
  <c r="J754" i="21"/>
  <c r="G1256" i="21"/>
  <c r="O1862" i="21"/>
  <c r="O610" i="21"/>
  <c r="G1858" i="21"/>
  <c r="U834" i="21"/>
  <c r="J17" i="21"/>
  <c r="O1021" i="21"/>
  <c r="I1322" i="21"/>
  <c r="X1133" i="21"/>
  <c r="J2008" i="21"/>
  <c r="T871" i="21"/>
  <c r="J1285" i="21"/>
  <c r="G1690" i="21"/>
  <c r="I867" i="21"/>
  <c r="T1759" i="21"/>
  <c r="O2029" i="21"/>
  <c r="U1789" i="21"/>
  <c r="J1170" i="21"/>
  <c r="T522" i="21"/>
  <c r="H1018" i="21"/>
  <c r="I376" i="21"/>
  <c r="V1520" i="21"/>
  <c r="J1650" i="21"/>
  <c r="U750" i="21"/>
  <c r="U324" i="21"/>
  <c r="I753" i="21"/>
  <c r="I1953" i="21"/>
  <c r="U190" i="21"/>
  <c r="V1068" i="21"/>
  <c r="T1124" i="21"/>
  <c r="X781" i="21"/>
  <c r="H1269" i="21"/>
  <c r="I66" i="21"/>
  <c r="X1425" i="21"/>
  <c r="H954" i="21"/>
  <c r="H1617" i="21"/>
  <c r="V1044" i="21"/>
  <c r="O553" i="21"/>
  <c r="I1069" i="21"/>
  <c r="X954" i="21"/>
  <c r="X546" i="21"/>
  <c r="J2011" i="21"/>
  <c r="X1304" i="21"/>
  <c r="U1260" i="21"/>
  <c r="U80" i="21"/>
  <c r="O727" i="21"/>
  <c r="H2007" i="21"/>
  <c r="G1440" i="21"/>
  <c r="H1768" i="21"/>
  <c r="U1038" i="21"/>
  <c r="H581" i="21"/>
  <c r="U1908" i="21"/>
  <c r="O1190" i="21"/>
  <c r="J1299" i="21"/>
  <c r="O187" i="21"/>
  <c r="T832" i="21"/>
  <c r="X996" i="21"/>
  <c r="I887" i="21"/>
  <c r="U1413" i="21"/>
  <c r="O1018" i="21"/>
  <c r="G421" i="21"/>
  <c r="X401" i="21"/>
  <c r="H746" i="21"/>
  <c r="I1172" i="21"/>
  <c r="G1788" i="21"/>
  <c r="J156" i="21"/>
  <c r="V412" i="21"/>
  <c r="X57" i="21"/>
  <c r="J1831" i="21"/>
  <c r="I780" i="21"/>
  <c r="O1924" i="21"/>
  <c r="J82" i="21"/>
  <c r="V1209" i="21"/>
  <c r="O1252" i="21"/>
  <c r="H1730" i="21"/>
  <c r="U1639" i="21"/>
  <c r="O581" i="21"/>
  <c r="O1410" i="21"/>
  <c r="G718" i="21"/>
  <c r="V792" i="21"/>
  <c r="T958" i="21"/>
  <c r="T78" i="21"/>
  <c r="J237" i="21"/>
  <c r="V1797" i="21"/>
  <c r="V1100" i="21"/>
  <c r="T1656" i="21"/>
  <c r="X1734" i="21"/>
  <c r="V809" i="21"/>
  <c r="H383" i="21"/>
  <c r="V242" i="21"/>
  <c r="G2093" i="21"/>
  <c r="I8" i="21"/>
  <c r="U350" i="21"/>
  <c r="T247" i="21"/>
  <c r="I207" i="21"/>
  <c r="V747" i="21"/>
  <c r="I570" i="21"/>
  <c r="J77" i="21"/>
  <c r="J79" i="21"/>
  <c r="U1024" i="21"/>
  <c r="J675" i="21"/>
  <c r="H1105" i="21"/>
  <c r="H753" i="21"/>
  <c r="O327" i="21"/>
  <c r="G6" i="21"/>
  <c r="V743" i="21"/>
  <c r="H1123" i="21"/>
  <c r="V2137" i="21"/>
  <c r="I854" i="21"/>
  <c r="X12" i="21"/>
  <c r="J909" i="21"/>
  <c r="V1295" i="21"/>
  <c r="J273" i="21"/>
  <c r="V1436" i="21"/>
  <c r="X612" i="21"/>
  <c r="U1274" i="21"/>
  <c r="H1564" i="21"/>
  <c r="T1653" i="21"/>
  <c r="T2113" i="21"/>
  <c r="O211" i="21"/>
  <c r="I984" i="21"/>
  <c r="H766" i="21"/>
  <c r="T1578" i="21"/>
  <c r="U119" i="21"/>
  <c r="V373" i="21"/>
  <c r="V619" i="21"/>
  <c r="I91" i="21"/>
  <c r="I661" i="21"/>
  <c r="X1746" i="21"/>
  <c r="J1553" i="21"/>
  <c r="G1944" i="21"/>
  <c r="V542" i="21"/>
  <c r="X797" i="21"/>
  <c r="H1759" i="21"/>
  <c r="J610" i="21"/>
  <c r="X1903" i="21"/>
  <c r="V842" i="21"/>
  <c r="I725" i="21"/>
  <c r="H1124" i="21"/>
  <c r="H1186" i="21"/>
  <c r="X322" i="21"/>
  <c r="G1716" i="21"/>
  <c r="I1295" i="21"/>
  <c r="V340" i="21"/>
  <c r="O2123" i="21"/>
  <c r="I366" i="21"/>
  <c r="V1083" i="21"/>
  <c r="X1058" i="21"/>
  <c r="V999" i="21"/>
  <c r="H231" i="21"/>
  <c r="U1642" i="21"/>
  <c r="O659" i="21"/>
  <c r="U825" i="21"/>
  <c r="G19" i="21"/>
  <c r="O413" i="21"/>
  <c r="H201" i="21"/>
  <c r="T1663" i="21"/>
  <c r="H1477" i="21"/>
  <c r="V1298" i="21"/>
  <c r="X608" i="21"/>
  <c r="I2126" i="21"/>
  <c r="X1130" i="21"/>
  <c r="T1184" i="21"/>
  <c r="V552" i="21"/>
  <c r="O678" i="21"/>
  <c r="I2140" i="21"/>
  <c r="X592" i="21"/>
  <c r="I1901" i="21"/>
  <c r="O1058" i="21"/>
  <c r="I201" i="21"/>
  <c r="X363" i="21"/>
  <c r="V578" i="21"/>
  <c r="H161" i="21"/>
  <c r="V1426" i="21"/>
  <c r="V1961" i="21"/>
  <c r="V334" i="21"/>
  <c r="U1532" i="21"/>
  <c r="X765" i="21"/>
  <c r="I1092" i="21"/>
  <c r="H1282" i="21"/>
  <c r="U1131" i="21"/>
  <c r="G1057" i="21"/>
  <c r="I1908" i="21"/>
  <c r="J1303" i="21"/>
  <c r="X1813" i="21"/>
  <c r="T361" i="21"/>
  <c r="U338" i="21"/>
  <c r="V531" i="21"/>
  <c r="G621" i="21"/>
  <c r="I1154" i="21"/>
  <c r="O1820" i="21"/>
  <c r="T336" i="21"/>
  <c r="U623" i="21"/>
  <c r="I1091" i="21"/>
  <c r="J1316" i="21"/>
  <c r="J32" i="21"/>
  <c r="I671" i="21"/>
  <c r="V1627" i="21"/>
  <c r="O657" i="21"/>
  <c r="X1261" i="21"/>
  <c r="U2134" i="21"/>
  <c r="U1368" i="21"/>
  <c r="X1233" i="21"/>
  <c r="I1972" i="21"/>
  <c r="X500" i="21"/>
  <c r="I1775" i="21"/>
  <c r="H1969" i="21"/>
  <c r="O939" i="21"/>
  <c r="O1039" i="21"/>
  <c r="J1455" i="21"/>
  <c r="I1690" i="21"/>
  <c r="J1491" i="21"/>
  <c r="V1887" i="21"/>
  <c r="H1395" i="21"/>
  <c r="G1769" i="21"/>
  <c r="U1885" i="21"/>
  <c r="X961" i="21"/>
  <c r="T767" i="21"/>
  <c r="J1956" i="21"/>
  <c r="O2145" i="21"/>
  <c r="V909" i="21"/>
  <c r="J1283" i="21"/>
  <c r="I369" i="21"/>
  <c r="G678" i="21"/>
  <c r="U408" i="21"/>
  <c r="O1305" i="21"/>
  <c r="U1752" i="21"/>
  <c r="V511" i="21"/>
  <c r="J1279" i="21"/>
  <c r="X632" i="21"/>
  <c r="G2087" i="21"/>
  <c r="V670" i="21"/>
  <c r="I280" i="21"/>
  <c r="V609" i="21"/>
  <c r="J1875" i="21"/>
  <c r="H582" i="21"/>
  <c r="J1133" i="21"/>
  <c r="H1070" i="21"/>
  <c r="I683" i="21"/>
  <c r="T322" i="21"/>
  <c r="T1484" i="21"/>
  <c r="H1467" i="21"/>
  <c r="J1113" i="21"/>
  <c r="U295" i="21"/>
  <c r="J978" i="21"/>
  <c r="O1084" i="21"/>
  <c r="V1885" i="21"/>
  <c r="J1474" i="21"/>
  <c r="U224" i="21"/>
  <c r="J1749" i="21"/>
  <c r="T1043" i="21"/>
  <c r="U380" i="21"/>
  <c r="J942" i="21"/>
  <c r="X7" i="21"/>
  <c r="X104" i="21"/>
  <c r="V1266" i="21"/>
  <c r="T101" i="21"/>
  <c r="I10" i="21"/>
  <c r="G412" i="21"/>
  <c r="V1644" i="21"/>
  <c r="O488" i="21"/>
  <c r="O565" i="21"/>
  <c r="X1389" i="21"/>
  <c r="O20" i="21"/>
  <c r="T1921" i="21"/>
  <c r="H2047" i="21"/>
  <c r="O1184" i="21"/>
  <c r="O1946" i="21"/>
  <c r="J1440" i="21"/>
  <c r="I1910" i="21"/>
  <c r="H1785" i="21"/>
  <c r="I1051" i="21"/>
  <c r="U1412" i="21"/>
  <c r="O789" i="21"/>
  <c r="V1359" i="21"/>
  <c r="I351" i="21"/>
  <c r="H658" i="21"/>
  <c r="T548" i="21"/>
  <c r="X938" i="21"/>
  <c r="X328" i="21"/>
  <c r="U435" i="21"/>
  <c r="G111" i="21"/>
  <c r="V840" i="21"/>
  <c r="J651" i="21"/>
  <c r="I2017" i="21"/>
  <c r="I894" i="21"/>
  <c r="V1327" i="21"/>
  <c r="X27" i="21"/>
  <c r="T589" i="21"/>
  <c r="J166" i="21"/>
  <c r="X666" i="21"/>
  <c r="T1621" i="21"/>
  <c r="G1445" i="21"/>
  <c r="T1828" i="21"/>
  <c r="T150" i="21"/>
  <c r="I426" i="21"/>
  <c r="G803" i="21"/>
  <c r="U2040" i="21"/>
  <c r="O1513" i="21"/>
  <c r="V328" i="21"/>
  <c r="G535" i="21"/>
  <c r="J420" i="21"/>
  <c r="V159" i="21"/>
  <c r="T1544" i="21"/>
  <c r="I593" i="21"/>
  <c r="X942" i="21"/>
  <c r="J894" i="21"/>
  <c r="G1410" i="21"/>
  <c r="O1398" i="21"/>
  <c r="J311" i="21"/>
  <c r="I1440" i="21"/>
  <c r="I266" i="21"/>
  <c r="H452" i="21"/>
  <c r="O1958" i="21"/>
  <c r="X1942" i="21"/>
  <c r="J853" i="21"/>
  <c r="X1008" i="21"/>
  <c r="I371" i="21"/>
  <c r="G1048" i="21"/>
  <c r="O245" i="21"/>
  <c r="H1016" i="21"/>
  <c r="U807" i="21"/>
  <c r="U412" i="21"/>
  <c r="V281" i="21"/>
  <c r="J1180" i="21"/>
  <c r="U1257" i="21"/>
  <c r="X354" i="21"/>
  <c r="T1655" i="21"/>
  <c r="T654" i="21"/>
  <c r="G1711" i="21"/>
  <c r="J60" i="21"/>
  <c r="V714" i="21"/>
  <c r="O9" i="21"/>
  <c r="V1183" i="21"/>
  <c r="O366" i="21"/>
  <c r="G886" i="21"/>
  <c r="U1108" i="21"/>
  <c r="V636" i="21"/>
  <c r="U569" i="21"/>
  <c r="G1527" i="21"/>
  <c r="J1646" i="21"/>
  <c r="V478" i="21"/>
  <c r="V443" i="21"/>
  <c r="O75" i="21"/>
  <c r="U1519" i="21"/>
  <c r="G1026" i="21"/>
  <c r="I165" i="21"/>
  <c r="H876" i="21"/>
  <c r="O263" i="21"/>
  <c r="G1562" i="21"/>
  <c r="V1233" i="21"/>
  <c r="O698" i="21"/>
  <c r="O1425" i="21"/>
  <c r="X1521" i="21"/>
  <c r="U1644" i="21"/>
  <c r="I1757" i="21"/>
  <c r="G1929" i="21"/>
  <c r="G1814" i="21"/>
  <c r="U827" i="21"/>
  <c r="O1566" i="21"/>
  <c r="I1274" i="21"/>
  <c r="V660" i="21"/>
  <c r="O1822" i="21"/>
  <c r="J337" i="21"/>
  <c r="J1312" i="21"/>
  <c r="V680" i="21"/>
  <c r="O269" i="21"/>
  <c r="G373" i="21"/>
  <c r="I502" i="21"/>
  <c r="U1570" i="21"/>
  <c r="I1021" i="21"/>
  <c r="X409" i="21"/>
  <c r="G351" i="21"/>
  <c r="J843" i="21"/>
  <c r="T538" i="21"/>
  <c r="O1393" i="21"/>
  <c r="J796" i="21"/>
  <c r="U466" i="21"/>
  <c r="J448" i="21"/>
  <c r="H1371" i="21"/>
  <c r="T1993" i="21"/>
  <c r="O250" i="21"/>
  <c r="O1261" i="21"/>
  <c r="H2134" i="21"/>
  <c r="I20" i="21"/>
  <c r="H77" i="21"/>
  <c r="V197" i="21"/>
  <c r="O285" i="21"/>
  <c r="H1010" i="21"/>
  <c r="O823" i="21"/>
  <c r="V1989" i="21"/>
  <c r="T983" i="21"/>
  <c r="T478" i="21"/>
  <c r="I1182" i="21"/>
  <c r="V1905" i="21"/>
  <c r="O1904" i="21"/>
  <c r="I1574" i="21"/>
  <c r="O158" i="21"/>
  <c r="T1524" i="21"/>
  <c r="T468" i="21"/>
  <c r="J1406" i="21"/>
  <c r="I580" i="21"/>
  <c r="U1027" i="21"/>
  <c r="U869" i="21"/>
  <c r="I1304" i="21"/>
  <c r="V1253" i="21"/>
  <c r="O1602" i="21"/>
  <c r="I750" i="21"/>
  <c r="T1833" i="21"/>
  <c r="G1264" i="21"/>
  <c r="O1511" i="21"/>
  <c r="J1510" i="21"/>
  <c r="H586" i="21"/>
  <c r="G1968" i="21"/>
  <c r="X565" i="21"/>
  <c r="T542" i="21"/>
  <c r="H2136" i="21"/>
  <c r="V64" i="21"/>
  <c r="J314" i="21"/>
  <c r="T1007" i="21"/>
  <c r="V156" i="21"/>
  <c r="U1428" i="21"/>
  <c r="U115" i="21"/>
  <c r="U982" i="21"/>
  <c r="H932" i="21"/>
  <c r="T1497" i="21"/>
  <c r="H121" i="21"/>
  <c r="O548" i="21"/>
  <c r="J1814" i="21"/>
  <c r="V782" i="21"/>
  <c r="T148" i="21"/>
  <c r="H683" i="21"/>
  <c r="X1500" i="21"/>
  <c r="H1844" i="21"/>
  <c r="U915" i="21"/>
  <c r="G1080" i="21"/>
  <c r="U97" i="21"/>
  <c r="H1367" i="21"/>
  <c r="I183" i="21"/>
  <c r="V1069" i="21"/>
  <c r="T610" i="21"/>
  <c r="H1731" i="21"/>
  <c r="I136" i="21"/>
  <c r="J1223" i="21"/>
  <c r="T1177" i="21"/>
  <c r="U1172" i="21"/>
  <c r="O1104" i="21"/>
  <c r="O1670" i="21"/>
  <c r="I1387" i="21"/>
  <c r="J1580" i="21"/>
  <c r="U483" i="21"/>
  <c r="X323" i="21"/>
  <c r="G810" i="21"/>
  <c r="O1570" i="21"/>
  <c r="V1811" i="21"/>
  <c r="J1999" i="21"/>
  <c r="I1942" i="21"/>
  <c r="H1370" i="21"/>
  <c r="J189" i="21"/>
  <c r="O748" i="21"/>
  <c r="T1363" i="21"/>
  <c r="U1136" i="21"/>
  <c r="G1108" i="21"/>
  <c r="H178" i="21"/>
  <c r="H1166" i="21"/>
  <c r="U1448" i="21"/>
  <c r="O1254" i="21"/>
  <c r="J1273" i="21"/>
  <c r="I445" i="21"/>
  <c r="I1040" i="21"/>
  <c r="V1996" i="21"/>
  <c r="G306" i="21"/>
  <c r="H155" i="21"/>
  <c r="G739" i="21"/>
  <c r="X898" i="21"/>
  <c r="J482" i="21"/>
  <c r="X49" i="21"/>
  <c r="O549" i="21"/>
  <c r="J842" i="21"/>
  <c r="T73" i="21"/>
  <c r="O1968" i="21"/>
  <c r="T279" i="21"/>
  <c r="U636" i="21"/>
  <c r="H194" i="21"/>
  <c r="U582" i="21"/>
  <c r="J272" i="21"/>
  <c r="U14" i="21"/>
  <c r="T753" i="21"/>
  <c r="V11" i="21"/>
  <c r="O693" i="21"/>
  <c r="G178" i="21"/>
  <c r="X316" i="21"/>
  <c r="H1862" i="21"/>
  <c r="G1265" i="21"/>
  <c r="J318" i="21"/>
  <c r="U480" i="21"/>
  <c r="V1831" i="21"/>
  <c r="H717" i="21"/>
  <c r="X1088" i="21"/>
  <c r="I892" i="21"/>
  <c r="H339" i="21"/>
  <c r="U638" i="21"/>
  <c r="V1427" i="21"/>
  <c r="V1239" i="21"/>
  <c r="O656" i="21"/>
  <c r="V336" i="21"/>
  <c r="H405" i="21"/>
  <c r="T352" i="21"/>
  <c r="J1799" i="21"/>
  <c r="I2137" i="21"/>
  <c r="O1133" i="21"/>
  <c r="U247" i="21"/>
  <c r="I1668" i="21"/>
  <c r="H1898" i="21"/>
  <c r="J1477" i="21"/>
  <c r="J586" i="21"/>
  <c r="T2134" i="21"/>
  <c r="U813" i="21"/>
  <c r="H447" i="21"/>
  <c r="H207" i="21"/>
  <c r="X1194" i="21"/>
  <c r="I2060" i="21"/>
  <c r="I401" i="21"/>
  <c r="U221" i="21"/>
  <c r="J330" i="21"/>
  <c r="T661" i="21"/>
  <c r="H211" i="21"/>
  <c r="G899" i="21"/>
  <c r="G1958" i="21"/>
  <c r="O1304" i="21"/>
  <c r="H707" i="21"/>
  <c r="V337" i="21"/>
  <c r="G188" i="21"/>
  <c r="O608" i="21"/>
  <c r="H1015" i="21"/>
  <c r="G1237" i="21"/>
  <c r="X318" i="21"/>
  <c r="J285" i="21"/>
  <c r="T206" i="21"/>
  <c r="U1211" i="21"/>
  <c r="J1921" i="21"/>
  <c r="J876" i="21"/>
  <c r="V525" i="21"/>
  <c r="I1019" i="21"/>
  <c r="G1148" i="21"/>
  <c r="O392" i="21"/>
  <c r="T1026" i="21"/>
  <c r="O481" i="21"/>
  <c r="I1769" i="21"/>
  <c r="U980" i="21"/>
  <c r="U1659" i="21"/>
  <c r="T780" i="21"/>
  <c r="T1528" i="21"/>
  <c r="O436" i="21"/>
  <c r="O781" i="21"/>
  <c r="H826" i="21"/>
  <c r="J146" i="21"/>
  <c r="U481" i="21"/>
  <c r="I505" i="21"/>
  <c r="U1844" i="21"/>
  <c r="X682" i="21"/>
  <c r="U739" i="21"/>
  <c r="T1395" i="21"/>
  <c r="J1088" i="21"/>
  <c r="J357" i="21"/>
  <c r="X998" i="21"/>
  <c r="G360" i="21"/>
  <c r="H1666" i="21"/>
  <c r="X1700" i="21"/>
  <c r="V1960" i="21"/>
  <c r="T27" i="21"/>
  <c r="U1174" i="21"/>
  <c r="U1691" i="21"/>
  <c r="X2057" i="21"/>
  <c r="U1685" i="21"/>
  <c r="I314" i="21"/>
  <c r="U1796" i="21"/>
  <c r="J672" i="21"/>
  <c r="O1348" i="21"/>
  <c r="G1555" i="21"/>
  <c r="H844" i="21"/>
  <c r="T1137" i="21"/>
  <c r="I779" i="21"/>
  <c r="J1372" i="21"/>
  <c r="G851" i="21"/>
  <c r="X1563" i="21"/>
  <c r="U1582" i="21"/>
  <c r="V1664" i="21"/>
  <c r="O204" i="21"/>
  <c r="X191" i="21"/>
  <c r="U490" i="21"/>
  <c r="V1066" i="21"/>
  <c r="J791" i="21"/>
  <c r="I566" i="21"/>
  <c r="X1087" i="21"/>
  <c r="J118" i="21"/>
  <c r="J893" i="21"/>
  <c r="G1006" i="21"/>
  <c r="H249" i="21"/>
  <c r="X23" i="21"/>
  <c r="H1516" i="21"/>
  <c r="V1151" i="21"/>
  <c r="H680" i="21"/>
  <c r="U1219" i="21"/>
  <c r="G380" i="21"/>
  <c r="J1476" i="21"/>
  <c r="O1155" i="21"/>
  <c r="V1415" i="21"/>
  <c r="H1196" i="21"/>
  <c r="G1083" i="21"/>
  <c r="I460" i="21"/>
  <c r="I295" i="21"/>
  <c r="I1750" i="21"/>
  <c r="J580" i="21"/>
  <c r="I1006" i="21"/>
  <c r="G1043" i="21"/>
  <c r="I591" i="21"/>
  <c r="U1230" i="21"/>
  <c r="T823" i="21"/>
  <c r="H1055" i="21"/>
  <c r="U1265" i="21"/>
  <c r="X1180" i="21"/>
  <c r="G908" i="21"/>
  <c r="G1412" i="21"/>
  <c r="U1241" i="21"/>
  <c r="G330" i="21"/>
  <c r="X715" i="21"/>
  <c r="G695" i="21"/>
  <c r="X1454" i="21"/>
  <c r="J1428" i="21"/>
  <c r="O2136" i="21"/>
  <c r="T1876" i="21"/>
  <c r="T1055" i="21"/>
  <c r="T382" i="21"/>
  <c r="O745" i="21"/>
  <c r="G1153" i="21"/>
  <c r="U598" i="21"/>
  <c r="J229" i="21"/>
  <c r="G1269" i="21"/>
  <c r="V1910" i="21"/>
  <c r="T1557" i="21"/>
  <c r="J1513" i="21"/>
  <c r="X307" i="21"/>
  <c r="G1452" i="21"/>
  <c r="U353" i="21"/>
  <c r="V396" i="21"/>
  <c r="V635" i="21"/>
  <c r="H1384" i="21"/>
  <c r="O1440" i="21"/>
  <c r="O420" i="21"/>
  <c r="V720" i="21"/>
  <c r="T578" i="21"/>
  <c r="G443" i="21"/>
  <c r="T982" i="21"/>
  <c r="G896" i="21"/>
  <c r="G1563" i="21"/>
  <c r="V1129" i="21"/>
  <c r="H101" i="21"/>
  <c r="G2102" i="21"/>
  <c r="X652" i="21"/>
  <c r="G222" i="21"/>
  <c r="H1039" i="21"/>
  <c r="X1301" i="21"/>
  <c r="I885" i="21"/>
  <c r="J1454" i="21"/>
  <c r="I414" i="21"/>
  <c r="X850" i="21"/>
  <c r="V107" i="21"/>
  <c r="T2132" i="21"/>
  <c r="G941" i="21"/>
  <c r="U1239" i="21"/>
  <c r="V639" i="21"/>
  <c r="X2133" i="21"/>
  <c r="U1306" i="21"/>
  <c r="X469" i="21"/>
  <c r="T55" i="21"/>
  <c r="X229" i="21"/>
  <c r="O1037" i="21"/>
  <c r="G1058" i="21"/>
  <c r="I1773" i="21"/>
  <c r="X1028" i="21"/>
  <c r="G488" i="21"/>
  <c r="G911" i="21"/>
  <c r="G76" i="21"/>
  <c r="J295" i="21"/>
  <c r="I846" i="21"/>
  <c r="I287" i="21"/>
  <c r="J1127" i="21"/>
  <c r="H999" i="21"/>
  <c r="G1431" i="21"/>
  <c r="O226" i="21"/>
  <c r="U1444" i="21"/>
  <c r="X1311" i="21"/>
  <c r="I1883" i="21"/>
  <c r="O1315" i="21"/>
  <c r="G1366" i="21"/>
  <c r="X1517" i="21"/>
  <c r="X182" i="21"/>
  <c r="T545" i="21"/>
  <c r="G846" i="21"/>
  <c r="J30" i="21"/>
  <c r="I1113" i="21"/>
  <c r="H1668" i="21"/>
  <c r="H879" i="21"/>
  <c r="H2096" i="21"/>
  <c r="T1477" i="21"/>
  <c r="I1738" i="21"/>
  <c r="X625" i="21"/>
  <c r="G393" i="21"/>
  <c r="I489" i="21"/>
  <c r="X1080" i="21"/>
  <c r="U1528" i="21"/>
  <c r="O1055" i="21"/>
  <c r="I1667" i="21"/>
  <c r="V206" i="21"/>
  <c r="V879" i="21"/>
  <c r="J2120" i="21"/>
  <c r="T193" i="21"/>
  <c r="O571" i="21"/>
  <c r="X154" i="21"/>
  <c r="O326" i="21"/>
  <c r="I1240" i="21"/>
  <c r="U1410" i="21"/>
  <c r="H856" i="21"/>
  <c r="I1167" i="21"/>
  <c r="H367" i="21"/>
  <c r="X1007" i="21"/>
  <c r="U1393" i="21"/>
  <c r="X1086" i="21"/>
  <c r="H1050" i="21"/>
  <c r="H481" i="21"/>
  <c r="X350" i="21"/>
  <c r="O1100" i="21"/>
  <c r="O201" i="21"/>
  <c r="T1217" i="21"/>
  <c r="H370" i="21"/>
  <c r="T2039" i="21"/>
  <c r="G1522" i="21"/>
  <c r="U963" i="21"/>
  <c r="G1900" i="21"/>
  <c r="G1326" i="21"/>
  <c r="T1317" i="21"/>
  <c r="O1796" i="21"/>
  <c r="O1618" i="21"/>
  <c r="V938" i="21"/>
  <c r="I2089" i="21"/>
  <c r="I1258" i="21"/>
  <c r="T1042" i="21"/>
  <c r="J711" i="21"/>
  <c r="H1605" i="21"/>
  <c r="X1630" i="21"/>
  <c r="H276" i="21"/>
  <c r="O320" i="21"/>
  <c r="G288" i="21"/>
  <c r="V971" i="21"/>
  <c r="I942" i="21"/>
  <c r="I596" i="21"/>
  <c r="T1058" i="21"/>
  <c r="V3" i="21"/>
  <c r="X1010" i="21"/>
  <c r="O406" i="21"/>
  <c r="H1656" i="21"/>
  <c r="O1347" i="21"/>
  <c r="O233" i="21"/>
  <c r="O456" i="21"/>
  <c r="U220" i="21"/>
  <c r="V488" i="21"/>
  <c r="X1382" i="21"/>
  <c r="V664" i="21"/>
  <c r="V1236" i="21"/>
  <c r="V4" i="21"/>
  <c r="I1155" i="21"/>
  <c r="J1129" i="21"/>
  <c r="J1141" i="21"/>
  <c r="O1772" i="21"/>
  <c r="J208" i="21"/>
  <c r="T722" i="21"/>
  <c r="J1016" i="21"/>
  <c r="O1972" i="21"/>
  <c r="V663" i="21"/>
  <c r="T2125" i="21"/>
  <c r="H1627" i="21"/>
  <c r="H662" i="21"/>
  <c r="H2001" i="21"/>
  <c r="I512" i="21"/>
  <c r="T573" i="21"/>
  <c r="X32" i="21"/>
  <c r="U737" i="21"/>
  <c r="X494" i="21"/>
  <c r="V151" i="21"/>
  <c r="X2033" i="21"/>
  <c r="V70" i="21"/>
  <c r="V357" i="21"/>
  <c r="H636" i="21"/>
  <c r="O1243" i="21"/>
  <c r="I1829" i="21"/>
  <c r="O383" i="21"/>
  <c r="O1218" i="21"/>
  <c r="G1670" i="21"/>
  <c r="H1091" i="21"/>
  <c r="O1130" i="21"/>
  <c r="X60" i="21"/>
  <c r="G1475" i="21"/>
  <c r="T227" i="21"/>
  <c r="V508" i="21"/>
  <c r="O1747" i="21"/>
  <c r="T555" i="21"/>
  <c r="O426" i="21"/>
  <c r="G1329" i="21"/>
  <c r="U700" i="21"/>
  <c r="U1311" i="21"/>
  <c r="G1838" i="21"/>
  <c r="O724" i="21"/>
  <c r="V975" i="21"/>
  <c r="H1242" i="21"/>
  <c r="X971" i="21"/>
  <c r="X854" i="21"/>
  <c r="J449" i="21"/>
  <c r="X442" i="21"/>
  <c r="G1222" i="21"/>
  <c r="O1065" i="21"/>
  <c r="V1530" i="21"/>
  <c r="H2124" i="21"/>
  <c r="G979" i="21"/>
  <c r="O416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<sst xmlns="http://schemas.openxmlformats.org/spreadsheetml/2006/main" count="2261" uniqueCount="509">
  <si>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</si>
  <si>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</si>
  <si>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</si>
  <si>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</si>
  <si>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</si>
  <si>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</si>
  <si>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</si>
  <si>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</si>
  <si>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</si>
  <si>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</si>
  <si>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</si>
  <si>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</si>
  <si>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</si>
  <si>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</si>
  <si>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</si>
  <si>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</si>
  <si>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</si>
  <si>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</si>
  <si>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</si>
  <si>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</si>
  <si>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</si>
  <si>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</si>
  <si>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</si>
  <si>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</si>
  <si>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</si>
  <si>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</si>
  <si>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</si>
  <si>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</si>
  <si>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</si>
  <si>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</si>
  <si>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</si>
  <si>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</si>
  <si>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</si>
  <si>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</si>
  <si>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</si>
  <si>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</si>
  <si>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</si>
  <si>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</si>
  <si>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</si>
  <si>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</si>
  <si>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</si>
  <si>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</si>
  <si>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</si>
  <si>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</si>
  <si>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</si>
  <si>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</si>
  <si>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</si>
  <si>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</si>
  <si>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</si>
  <si>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</si>
  <si>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</si>
  <si>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</si>
  <si>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</si>
  <si>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</si>
  <si>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</si>
  <si>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</si>
  <si>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</si>
  <si>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</si>
  <si>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</si>
  <si>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</si>
  <si>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</si>
  <si>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</si>
  <si>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</si>
  <si>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</si>
  <si>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</si>
  <si>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</si>
  <si>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</si>
  <si>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</si>
  <si>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</si>
  <si>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</si>
  <si>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</si>
  <si>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</si>
  <si>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</si>
  <si>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</si>
  <si>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</si>
  <si>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</si>
  <si>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</si>
  <si>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</si>
  <si>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</si>
  <si>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</si>
  <si>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</si>
  <si>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</si>
  <si>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</si>
  <si>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</si>
  <si>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</si>
  <si>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</si>
  <si>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</si>
  <si>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</si>
  <si>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</si>
  <si>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</si>
  <si>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</si>
  <si>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</si>
  <si>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</si>
  <si>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</si>
  <si>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</si>
  <si>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</si>
  <si>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</si>
  <si>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</si>
  <si>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</si>
  <si>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</si>
  <si>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</si>
  <si>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</si>
  <si>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</si>
  <si>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</si>
  <si>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</si>
  <si>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</si>
  <si>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</si>
  <si>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</si>
  <si>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</si>
  <si>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</si>
  <si>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</si>
  <si>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</si>
  <si>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</si>
  <si>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</si>
  <si>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</si>
  <si>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</si>
  <si>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</si>
  <si>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</si>
  <si>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</si>
  <si>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</si>
  <si>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</si>
  <si>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</si>
  <si>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</si>
  <si>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</si>
  <si>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</si>
  <si>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</si>
  <si>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</si>
  <si>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</si>
  <si>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</si>
  <si>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</si>
  <si>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</si>
  <si>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</si>
  <si>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</si>
  <si>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</si>
  <si>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</si>
  <si>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</si>
  <si>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</si>
  <si>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</si>
  <si>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</si>
  <si>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</si>
  <si>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</si>
  <si>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</si>
  <si>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</si>
  <si>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</si>
  <si>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</si>
  <si>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</si>
  <si>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</si>
  <si>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</si>
  <si>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</si>
  <si>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</si>
  <si>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</si>
  <si>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</si>
  <si>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</si>
  <si>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</si>
  <si>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</si>
  <si>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</si>
  <si>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</si>
  <si>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</si>
  <si>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</si>
  <si>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</si>
  <si>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</si>
  <si>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</si>
  <si>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</si>
  <si>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</si>
  <si>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</si>
  <si>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</si>
  <si>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</si>
  <si>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</si>
  <si>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</si>
  <si>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</si>
  <si>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</si>
  <si>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</si>
  <si>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</si>
  <si>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</si>
  <si>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</si>
  <si>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</si>
  <si>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</si>
  <si>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</si>
  <si>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</si>
  <si>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</si>
  <si>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</si>
  <si>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</si>
  <si>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</si>
  <si>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</si>
  <si>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</si>
  <si>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</si>
  <si>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</si>
  <si>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</si>
  <si>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</si>
  <si>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</si>
  <si>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</si>
  <si>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</si>
  <si>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</si>
  <si>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</si>
  <si>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</si>
  <si>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</si>
  <si>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</si>
  <si>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</si>
  <si>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</si>
  <si>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</si>
  <si>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</si>
  <si>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</si>
  <si>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</si>
  <si>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082G5404</t>
  </si>
  <si>
    <t>003Z4085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</si>
  <si>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</si>
  <si>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</si>
  <si>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</si>
  <si>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</si>
  <si>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</si>
  <si>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</si>
  <si>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</si>
  <si>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</si>
  <si>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</si>
  <si>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</si>
  <si>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</si>
  <si>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</si>
  <si>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</si>
  <si>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</si>
  <si>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</si>
  <si>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</si>
  <si>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</si>
  <si>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</si>
  <si>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</si>
  <si>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</si>
  <si>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</si>
  <si>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</si>
  <si>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</si>
  <si>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</si>
  <si>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</si>
  <si>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</si>
  <si>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</si>
  <si>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</si>
  <si>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</si>
  <si>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</si>
  <si>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</si>
  <si>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</si>
  <si>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</si>
  <si>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</si>
  <si>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</si>
  <si>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</si>
  <si>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</si>
  <si>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</si>
  <si>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</si>
  <si>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</si>
  <si>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</si>
  <si>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</si>
  <si>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</si>
  <si>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</si>
  <si>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</si>
  <si>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</si>
  <si>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</si>
  <si>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</si>
  <si>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</si>
  <si>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</si>
  <si>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</si>
  <si>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</si>
  <si>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</si>
  <si>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</si>
  <si>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</si>
  <si>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</si>
  <si>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</si>
  <si>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</si>
  <si>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</si>
  <si>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</si>
  <si>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</si>
  <si>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</si>
  <si>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</si>
  <si>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</si>
  <si>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</si>
  <si>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</si>
  <si>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</si>
  <si>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</si>
  <si>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</si>
  <si>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</si>
  <si>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</si>
  <si>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Узел управления системы теплоснабжения нежилой части здания. (БКТ)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</si>
  <si>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</si>
  <si>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</si>
  <si>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</si>
  <si>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</si>
  <si>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</si>
  <si>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</si>
  <si>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Неподвижная опора для трубы ду25 (1-н комплект на 2-е трубы)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</si>
  <si>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</si>
  <si>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</si>
  <si>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</si>
  <si>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</si>
  <si>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</si>
  <si>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</si>
  <si>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</si>
  <si>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</si>
  <si>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</si>
  <si>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</si>
  <si>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</si>
  <si>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</si>
  <si>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</si>
  <si>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</si>
  <si>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</si>
  <si>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</si>
  <si>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</si>
  <si>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</si>
  <si>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</si>
  <si>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</si>
  <si>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</si>
  <si>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</si>
  <si>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</si>
  <si>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</si>
  <si>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</si>
  <si>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</si>
  <si>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</si>
  <si>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</si>
  <si>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</si>
  <si>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</si>
  <si>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</si>
  <si>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</si>
  <si>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</si>
  <si>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</si>
  <si>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</si>
  <si>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</si>
  <si>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</si>
  <si>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</si>
  <si>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</si>
  <si>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</si>
  <si>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</si>
  <si>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</si>
  <si>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</si>
  <si>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</si>
  <si>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</si>
  <si>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</si>
  <si>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</si>
  <si>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</si>
  <si>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</si>
  <si>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</si>
  <si>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</si>
  <si>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</si>
  <si>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</si>
  <si>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</si>
  <si>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Серия 5.904-51</t>
  </si>
  <si>
    <t>Сетка защитная металлическая оцинкованная 20х20 мм 1000х1000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</si>
  <si>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</si>
  <si>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</si>
  <si>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</si>
  <si>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</si>
  <si>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300х200</t>
  </si>
  <si>
    <t>Сетка защитная металлическая оцинкованная 20х20 мм 300х200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</si>
  <si>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</si>
  <si>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</si>
  <si>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</si>
  <si>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</si>
  <si>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</si>
  <si>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</si>
  <si>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</si>
  <si>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</si>
  <si>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</si>
  <si>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</si>
  <si>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</si>
  <si>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30/0.2</t>
  </si>
  <si>
    <t>350x250</t>
  </si>
  <si>
    <t>УДАЛ-КРФ-8В-6-400</t>
  </si>
  <si>
    <t>Сигмавент-120-НЗ(КЛ)-900x900-СН-ВЕ(220)</t>
  </si>
  <si>
    <t>Сетка защитная металлическая оцинкованная 20х20 мм 900х900</t>
  </si>
  <si>
    <t>Воздуховод из оцинкованной стали S=0,8мм  900х900</t>
  </si>
  <si>
    <t>Воздуховод из оцинкованной стали S=0,8мм Ø710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</si>
  <si>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</si>
  <si>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</si>
  <si>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</si>
  <si>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Зонт круглый для защиты от осадков Ø500</t>
  </si>
  <si>
    <t>Зонт круглый для защиты от осадков Ø710</t>
  </si>
  <si>
    <t>Зонт круглый для защиты от осадков Ø630</t>
  </si>
  <si>
    <t>Сигмавент-120-НЗ(КЛ)-400x1100-СН-ВЕ(220)</t>
  </si>
  <si>
    <t>ВЕРОСА-500-019-04-00-У1</t>
  </si>
  <si>
    <t>ГЕРМИК-П-0300-0445-П-П-04-01-00-У2</t>
  </si>
  <si>
    <t>ВОСК72Б-023-00037-02-0-О-У2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</si>
  <si>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</si>
  <si>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</si>
  <si>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Сигмавент-120-НЗ(СЛ)-300x300-ВН-ВЕ(220)</t>
  </si>
  <si>
    <t>Сигмавент-120-НЗ(КЛ)-350x250-СН-ВЕ(220)</t>
  </si>
  <si>
    <t>УПОР-ВО-6,3-Г-4</t>
  </si>
  <si>
    <t>6,3-Г-4</t>
  </si>
  <si>
    <t>Спецификация оборудования. Корпус 6</t>
  </si>
  <si>
    <t>КОРПУС 6</t>
  </si>
  <si>
    <t>Вентиляция из ПУИ консьержа (В6.1.1, В6.2.1, В6.3.1)</t>
  </si>
  <si>
    <t>Вентиляция из С/У консьержа (В6.1.2, В6.2.2, В6.3.2)</t>
  </si>
  <si>
    <t>Вентиляция из колясочной (ВЕк6.1.1, ВЕк6.2.1, ВЕк6.3.1)</t>
  </si>
  <si>
    <t>Вентиляция из мусоросброной камеры (ВЕм6.1.1, ВЕм6.2.1, ВЕм6.3.1)</t>
  </si>
  <si>
    <t>Вентиляция помещений для ствола мусоропровода (ВЕм6.1.2, ВЕм6.2.2, ВЕм6.3.2)</t>
  </si>
  <si>
    <t>Вытяжная вентиляция из ПУИ в помещениях БКТ(Вп6.1.Б15, Вп6.2.Б16, Вп6.3.Б17)</t>
  </si>
  <si>
    <t>Вытяжная вентиляция из С/У в помещениях БКТ(Всу6.1.Б15, Всу6.2.Б16, Всу6.3.Б17)</t>
  </si>
  <si>
    <t>Кондиционирование помещений СС (К6.2, К6.2р, )</t>
  </si>
  <si>
    <t>Кондиционирование помещений КПМТЦ  (К6.1, К6.1р, К6.3, К6.3р)</t>
  </si>
  <si>
    <t>Дымоудаление из коридоров жилой части (ВД6.1.1, ВД6.2.1, ВД6.3.1)</t>
  </si>
  <si>
    <t>Компенсация дымоудаления из коридоров жилой части (ПД6.1.1, ПД6.2.1, ПД6.3.1)</t>
  </si>
  <si>
    <t>Вентилятор крышный (ВД6.1.1) L=19200м³/ч, P=450Па, N=4,0 кВт, климатическое исполнение У1</t>
  </si>
  <si>
    <t>Вентилятор крышный (ВД6.2.1, ВД6.3.1) L=19000м³/ч, P=450Па, N=4,0 кВт, климатическое исполнение У1</t>
  </si>
  <si>
    <t>Вентилятор осевой (ПД6.1.1) L=8800м³/ч, P=500Па, N=2,2кВт, климатическое исполнение У1</t>
  </si>
  <si>
    <t xml:space="preserve">УПОР-ВО-5-В-2 </t>
  </si>
  <si>
    <t>5-В-2</t>
  </si>
  <si>
    <t>Вентилятор осевой (ПД6.2.1, ПД6.3.1) L=7700м³/ч, P=400Па, N=1,5кВт, климатическое исполнение У1</t>
  </si>
  <si>
    <t>Подпор воздуха в ЛШ "перевозка пожарных подразделений", Надз.часть (ПД6.1.5, ПД6.2.5, ПД6.3.5 )</t>
  </si>
  <si>
    <t>УПОР-ВО-6,3-Б-2</t>
  </si>
  <si>
    <t>Вентилятор осевой (ПД6.2.5, ПД6.3.5)L=18500м³/ч, P=250Па, N=2,2кВт, климатическое исполнение У1</t>
  </si>
  <si>
    <t>6,3-Б-2</t>
  </si>
  <si>
    <t>Подпор воздуха в ЛШ "пожарная опасность", Надз.часть  (ПД6.1.9, ПД6.2.9, ПД6.3.9)</t>
  </si>
  <si>
    <t>Вентилятор осевой (ПД6.2.9, ПД6.3.9) L=23500м³/ч, P=250Па, N=3кВт, климатическое исполнение У1</t>
  </si>
  <si>
    <t>Вентилятор осевой (ПД6.1.9)L=24000м³/ч, P=250Па, N=4кВт, климатическое исполнение У1</t>
  </si>
  <si>
    <t>УПОР-ВО-8-А-2</t>
  </si>
  <si>
    <t>8-А-2</t>
  </si>
  <si>
    <t>Вентилятор осевой (ПД6.1.5)L=18900м³/ч, P=250Па, N=3,0кВт, климатическое исполнение У1</t>
  </si>
  <si>
    <t>Подпор воздуха в зону безопасности МГН (расчет на открытую дверь) (ПД6.1.3, ПД6.2.3, ПД6.3.3)</t>
  </si>
  <si>
    <t>Подпор воздуха в зону безопасности МГН (расчет на закрытую дверь) (ПД6.1.4, ПД6.2.4, ПД6.3.4)</t>
  </si>
  <si>
    <t>Вытяжная вентиляция из БКТ(В6.1.Б15)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</si>
  <si>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</si>
  <si>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</si>
  <si>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</si>
  <si>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</si>
  <si>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</si>
  <si>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</si>
  <si>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</si>
  <si>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</si>
  <si>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</si>
  <si>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</si>
  <si>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</si>
  <si>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</si>
  <si>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</si>
  <si>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</si>
  <si>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</si>
  <si>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</si>
  <si>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</si>
  <si>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Конвектор отопительный настенный с естественной конвекцией (Q=0,93кВт) нижнее подключение</t>
  </si>
  <si>
    <t>BWM-160/30/07-2/2-E-SA</t>
  </si>
  <si>
    <t>кв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</si>
  <si>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</si>
  <si>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</si>
  <si>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</si>
  <si>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</si>
  <si>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(Q=1,34кВт) нижнее подключение</t>
  </si>
  <si>
    <t>BWM-130/30/12-4/2-E-SA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</si>
  <si>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</si>
  <si>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</si>
  <si>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</si>
  <si>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</si>
  <si>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моп т.э.</t>
  </si>
  <si>
    <t>Конвектор отопительный настенный с естественной конвекцией (Q=0,55кВт) Боковое подключение</t>
  </si>
  <si>
    <t>BWM-070/30/12-4/2-E-BР</t>
  </si>
  <si>
    <t>Конвектор отопительный напольный с естественной конвекцией (Q=0,58кВт) нижнее подключение</t>
  </si>
  <si>
    <t>BFM-090/9/19-3/1-E-SР</t>
  </si>
  <si>
    <t>Конвектор отопительный напольный с естественной конвекцией (Q=2,2кВт) нижнее подключение</t>
  </si>
  <si>
    <t>BFM-120/20/24-8/2-E-SР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</si>
  <si>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</si>
  <si>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</si>
  <si>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</si>
  <si>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</si>
  <si>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</si>
  <si>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</si>
  <si>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</si>
  <si>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</si>
  <si>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Трубопроводы из сшитого полиэтилена PE-Xa Ø20x2.8</t>
  </si>
  <si>
    <t>Трубопроводы из стальных водогазопроводных неоцинкованных труб Ø20x2,8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</si>
  <si>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</si>
  <si>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</si>
  <si>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</si>
  <si>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</si>
  <si>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</si>
  <si>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</si>
  <si>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250/210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</si>
  <si>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</si>
  <si>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</si>
  <si>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</si>
  <si>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</si>
  <si>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</si>
  <si>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</si>
  <si>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</si>
  <si>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</si>
  <si>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</si>
  <si>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</si>
  <si>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</si>
  <si>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</si>
  <si>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</si>
  <si>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</si>
  <si>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</si>
  <si>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</si>
  <si>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</si>
  <si>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</si>
  <si>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</t>
  </si>
  <si>
    <t>AMZ112 DN40</t>
  </si>
  <si>
    <t>Ручной балансировочный клапан</t>
  </si>
  <si>
    <t>Leno MVT DN40</t>
  </si>
  <si>
    <t>Кран шаровой полнопроходной</t>
  </si>
  <si>
    <t>BVR DN40</t>
  </si>
  <si>
    <t>065B8211</t>
  </si>
  <si>
    <t>BVR-C DN20</t>
  </si>
  <si>
    <t>BVR DN25</t>
  </si>
  <si>
    <t>Leno MVT DN25</t>
  </si>
  <si>
    <t>FHF-2</t>
  </si>
  <si>
    <t>088U0702</t>
  </si>
  <si>
    <t>BOS PIPE-НФ Ø20x30</t>
  </si>
  <si>
    <t>10/11</t>
  </si>
  <si>
    <t>СЕКЦИОННЫЙ УЗЕЛ УПРАВЛЕНИЯ ПОН.</t>
  </si>
  <si>
    <t>Т12.2/Т22.2</t>
  </si>
  <si>
    <t>BOS PIPE-НФ Ø25x30</t>
  </si>
  <si>
    <t>Регистр 4х133х700</t>
  </si>
  <si>
    <t>Регистр стальной 4-х рядный гладкотрубный d=133 мм  (Q=0,6кВт), L=0,7 м</t>
  </si>
  <si>
    <t>Отопление нежилой части (БКТ15, БКТ16, БКТ17)</t>
  </si>
  <si>
    <t>Конвектор отопительный напольный с естественной конвекцией (Q=1,3кВт) нижнее подключение</t>
  </si>
  <si>
    <t>BFM-110/20/19-6/2-E-SР</t>
  </si>
  <si>
    <t>Конвектор отопительный напольный с естественной конвекцией (Q=2,4кВт) нижнее подключение</t>
  </si>
  <si>
    <t>BFM-140/20/24-8/2-E-SР</t>
  </si>
  <si>
    <t>ТЕПЛОСНАБЖЕНИЕ ПРИТОЧНЫХ УСТАНОВОК НЕЖИЛОЙ ЧАСТИ (БКТ15, БКТ16, БКТ17)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</si>
</sst>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</cellStyleXfs>
  <cellXfs count="235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49" fontId="19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2" fontId="0" fillId="0" borderId="0" xfId="0" applyNumberFormat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49" fontId="0" fillId="0" borderId="0" xfId="0" applyNumberFormat="1" applyFill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textRotation="90"/>
    </xf>
    <xf numFmtId="0" fontId="7" fillId="0" borderId="33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textRotation="90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9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B13" zoomScale="115" zoomScaleNormal="50" zoomScaleSheetLayoutView="115" workbookViewId="0">
      <selection activeCell="H102" sqref="H102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30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5"/>
    </row>
    <row r="2" spans="1:28" ht="100.15" customHeight="1" x14ac:dyDescent="0.2">
      <c r="A2" s="132"/>
      <c r="B2" s="133"/>
      <c r="C2" s="133"/>
      <c r="D2" s="133"/>
      <c r="E2" s="133"/>
      <c r="F2" s="133"/>
      <c r="G2" s="82" t="s">
        <v>18</v>
      </c>
      <c r="H2" s="83" t="s">
        <v>19</v>
      </c>
      <c r="I2" s="82" t="s">
        <v>20</v>
      </c>
      <c r="J2" s="136" t="s">
        <v>21</v>
      </c>
      <c r="K2" s="136"/>
      <c r="L2" s="136"/>
      <c r="M2" s="137"/>
      <c r="N2" s="137"/>
      <c r="O2" s="138" t="s">
        <v>22</v>
      </c>
      <c r="P2" s="138"/>
      <c r="Q2" s="138"/>
      <c r="R2" s="138"/>
      <c r="S2" s="138"/>
      <c r="T2" s="82" t="s">
        <v>32</v>
      </c>
      <c r="U2" s="82" t="s">
        <v>25</v>
      </c>
      <c r="V2" s="138" t="s">
        <v>23</v>
      </c>
      <c r="W2" s="138"/>
      <c r="X2" s="138" t="s">
        <v>24</v>
      </c>
      <c r="Y2" s="138"/>
      <c r="Z2" s="138"/>
      <c r="AA2" s="138"/>
      <c r="AB2" s="139"/>
    </row>
    <row r="3" spans="1:28" ht="22.5" customHeight="1" x14ac:dyDescent="0.2">
      <c r="A3" s="132"/>
      <c r="B3" s="133"/>
      <c r="C3" s="133"/>
      <c r="D3" s="133"/>
      <c r="E3" s="133"/>
      <c r="F3" s="133"/>
      <c r="G3" s="86" t="str">
        <f ca="1">IF(INDIRECT("ЗакСпец!A2")&lt;&gt;"",INDIRECT("ЗакСпец!A2"),"")</f>
        <v/>
      </c>
      <c r="H3" s="85" t="str">
        <f ca="1">IF(INDIRECT("ЗакСпец!B2")&lt;&gt;"",INDIRECT("ЗакСпец!B2"),"")</f>
        <v>КОРПУС 6</v>
      </c>
      <c r="I3" s="84" t="str">
        <f ca="1">IF(INDIRECT("ЗакСпец!C2")&lt;&gt;"",INDIRECT("ЗакСпец!C2"),"")</f>
        <v/>
      </c>
      <c r="J3" s="121" t="str">
        <f ca="1">IF(INDIRECT("ЗакСпец!D2")&lt;&gt;"",INDIRECT("ЗакСпец!D2"),"")</f>
        <v/>
      </c>
      <c r="K3" s="121"/>
      <c r="L3" s="121"/>
      <c r="M3" s="121"/>
      <c r="N3" s="121"/>
      <c r="O3" s="122" t="str">
        <f ca="1">IF(INDIRECT("ЗакСпец!E2")&lt;&gt;"",INDIRECT("ЗакСпец!E2"),"")</f>
        <v/>
      </c>
      <c r="P3" s="122"/>
      <c r="Q3" s="122"/>
      <c r="R3" s="122"/>
      <c r="S3" s="122"/>
      <c r="T3" s="84" t="str">
        <f ca="1">IF(INDIRECT("ЗакСпец!F2")&lt;&gt;"",INDIRECT("ЗакСпец!F2"),"")</f>
        <v/>
      </c>
      <c r="U3" s="84" t="str">
        <f ca="1">IF(INDIRECT("ЗакСпец!G2")&lt;&gt;"",INDIRECT("ЗакСпец!G2"),"")</f>
        <v/>
      </c>
      <c r="V3" s="122" t="str">
        <f ca="1">IF(INDIRECT("ЗакСпец!H2")&lt;&gt;"",INDIRECT("ЗакСпец!H2"),"")</f>
        <v/>
      </c>
      <c r="W3" s="122"/>
      <c r="X3" s="122" t="str">
        <f ca="1">IF(INDIRECT("ЗакСпец!I2")&lt;&gt;"",INDIRECT("ЗакСпец!I2"),"")</f>
        <v/>
      </c>
      <c r="Y3" s="122"/>
      <c r="Z3" s="122"/>
      <c r="AA3" s="123"/>
      <c r="AB3" s="139"/>
    </row>
    <row r="4" spans="1:28" ht="22.5" customHeight="1" x14ac:dyDescent="0.2">
      <c r="A4" s="132"/>
      <c r="B4" s="133"/>
      <c r="C4" s="133"/>
      <c r="D4" s="133"/>
      <c r="E4" s="133"/>
      <c r="F4" s="133"/>
      <c r="G4" s="86" t="str">
        <f ca="1">IF(INDIRECT("ЗакСпец!A3")&lt;&gt;"",INDIRECT("ЗакСпец!A3"),"")</f>
        <v/>
      </c>
      <c r="H4" s="85" t="str">
        <f ca="1">IF(INDIRECT("ЗакСпец!B3")&lt;&gt;"",INDIRECT("ЗакСпец!B3"),"")</f>
        <v/>
      </c>
      <c r="I4" s="84" t="str">
        <f ca="1">IF(INDIRECT("ЗакСпец!C3")&lt;&gt;"",INDIRECT("ЗакСпец!C3"),"")</f>
        <v/>
      </c>
      <c r="J4" s="121" t="str">
        <f ca="1">IF(INDIRECT("ЗакСпец!D3")&lt;&gt;"",INDIRECT("ЗакСпец!D3"),"")</f>
        <v/>
      </c>
      <c r="K4" s="121"/>
      <c r="L4" s="121"/>
      <c r="M4" s="121"/>
      <c r="N4" s="121"/>
      <c r="O4" s="122" t="str">
        <f ca="1">IF(INDIRECT("ЗакСпец!E3")&lt;&gt;"",INDIRECT("ЗакСпец!E3"),"")</f>
        <v/>
      </c>
      <c r="P4" s="122"/>
      <c r="Q4" s="122"/>
      <c r="R4" s="122"/>
      <c r="S4" s="122"/>
      <c r="T4" s="84" t="str">
        <f ca="1">IF(INDIRECT("ЗакСпец!F3")&lt;&gt;"",INDIRECT("ЗакСпец!F3"),"")</f>
        <v/>
      </c>
      <c r="U4" s="84" t="str">
        <f ca="1">IF(INDIRECT("ЗакСпец!G3")&lt;&gt;"",INDIRECT("ЗакСпец!G3"),"")</f>
        <v/>
      </c>
      <c r="V4" s="122" t="str">
        <f ca="1">IF(INDIRECT("ЗакСпец!H3")&lt;&gt;"",INDIRECT("ЗакСпец!H3"),"")</f>
        <v/>
      </c>
      <c r="W4" s="122"/>
      <c r="X4" s="122" t="str">
        <f ca="1">IF(INDIRECT("ЗакСпец!I3")&lt;&gt;"",INDIRECT("ЗакСпец!I3"),"")</f>
        <v/>
      </c>
      <c r="Y4" s="122"/>
      <c r="Z4" s="122"/>
      <c r="AA4" s="123"/>
      <c r="AB4" s="139"/>
    </row>
    <row r="5" spans="1:28" ht="22.5" customHeight="1" x14ac:dyDescent="0.2">
      <c r="A5" s="132"/>
      <c r="B5" s="133"/>
      <c r="C5" s="133"/>
      <c r="D5" s="133"/>
      <c r="E5" s="133"/>
      <c r="F5" s="133"/>
      <c r="G5" s="86" t="str">
        <f ca="1">IF(INDIRECT("ЗакСпец!A4")&lt;&gt;"",INDIRECT("ЗакСпец!A4"),"")</f>
        <v/>
      </c>
      <c r="H5" s="85" t="str">
        <f ca="1">IF(INDIRECT("ЗакСпец!B4")&lt;&gt;"",INDIRECT("ЗакСпец!B4"),"")</f>
        <v>ОБЩЕОБМЕННАЯ ВЕНТИЛЯЦИЯ. ЖИЛАЯ ЧАСТЬ</v>
      </c>
      <c r="I5" s="84" t="str">
        <f ca="1">IF(INDIRECT("ЗакСпец!C4")&lt;&gt;"",INDIRECT("ЗакСпец!C4"),"")</f>
        <v/>
      </c>
      <c r="J5" s="121" t="str">
        <f ca="1">IF(INDIRECT("ЗакСпец!D4")&lt;&gt;"",INDIRECT("ЗакСпец!D4"),"")</f>
        <v/>
      </c>
      <c r="K5" s="121"/>
      <c r="L5" s="121"/>
      <c r="M5" s="121"/>
      <c r="N5" s="121"/>
      <c r="O5" s="122" t="str">
        <f ca="1">IF(INDIRECT("ЗакСпец!E4")&lt;&gt;"",INDIRECT("ЗакСпец!E4"),"")</f>
        <v/>
      </c>
      <c r="P5" s="122"/>
      <c r="Q5" s="122"/>
      <c r="R5" s="122"/>
      <c r="S5" s="122"/>
      <c r="T5" s="84" t="str">
        <f ca="1">IF(INDIRECT("ЗакСпец!F4")&lt;&gt;"",INDIRECT("ЗакСпец!F4"),"")</f>
        <v/>
      </c>
      <c r="U5" s="84" t="str">
        <f ca="1">IF(INDIRECT("ЗакСпец!G4")&lt;&gt;"",INDIRECT("ЗакСпец!G4"),"")</f>
        <v/>
      </c>
      <c r="V5" s="122" t="str">
        <f ca="1">IF(INDIRECT("ЗакСпец!H4")&lt;&gt;"",INDIRECT("ЗакСпец!H4"),"")</f>
        <v/>
      </c>
      <c r="W5" s="122"/>
      <c r="X5" s="122" t="str">
        <f ca="1">IF(INDIRECT("ЗакСпец!I4")&lt;&gt;"",INDIRECT("ЗакСпец!I4"),"")</f>
        <v/>
      </c>
      <c r="Y5" s="122"/>
      <c r="Z5" s="122"/>
      <c r="AA5" s="123"/>
      <c r="AB5" s="139"/>
    </row>
    <row r="6" spans="1:28" ht="22.5" customHeight="1" x14ac:dyDescent="0.2">
      <c r="A6" s="132"/>
      <c r="B6" s="133"/>
      <c r="C6" s="133"/>
      <c r="D6" s="133"/>
      <c r="E6" s="133"/>
      <c r="F6" s="133"/>
      <c r="G6" s="86" t="str">
        <f ca="1">IF(INDIRECT("ЗакСпец!A5")&lt;&gt;"",INDIRECT("ЗакСпец!A5"),"")</f>
        <v/>
      </c>
      <c r="H6" s="85" t="str">
        <f ca="1">IF(INDIRECT("ЗакСпец!B5")&lt;&gt;"",INDIRECT("ЗакСпец!B5"),"")</f>
        <v>Вентиляция из ПУИ консьержа (В6.1.1, В6.2.1, В6.3.1)</v>
      </c>
      <c r="I6" s="84" t="str">
        <f ca="1">IF(INDIRECT("ЗакСпец!C5")&lt;&gt;"",INDIRECT("ЗакСпец!C5"),"")</f>
        <v/>
      </c>
      <c r="J6" s="121" t="str">
        <f ca="1">IF(INDIRECT("ЗакСпец!D5")&lt;&gt;"",INDIRECT("ЗакСпец!D5"),"")</f>
        <v/>
      </c>
      <c r="K6" s="121"/>
      <c r="L6" s="121"/>
      <c r="M6" s="121"/>
      <c r="N6" s="121"/>
      <c r="O6" s="122" t="str">
        <f ca="1">IF(INDIRECT("ЗакСпец!E5")&lt;&gt;"",INDIRECT("ЗакСпец!E5"),"")</f>
        <v/>
      </c>
      <c r="P6" s="122"/>
      <c r="Q6" s="122"/>
      <c r="R6" s="122"/>
      <c r="S6" s="122"/>
      <c r="T6" s="84" t="str">
        <f ca="1">IF(INDIRECT("ЗакСпец!F5")&lt;&gt;"",INDIRECT("ЗакСпец!F5"),"")</f>
        <v/>
      </c>
      <c r="U6" s="84" t="str">
        <f ca="1">IF(INDIRECT("ЗакСпец!G5")&lt;&gt;"",INDIRECT("ЗакСпец!G5"),"")</f>
        <v/>
      </c>
      <c r="V6" s="122" t="str">
        <f ca="1">IF(INDIRECT("ЗакСпец!H5")&lt;&gt;"",INDIRECT("ЗакСпец!H5"),"")</f>
        <v/>
      </c>
      <c r="W6" s="122"/>
      <c r="X6" s="122" t="str">
        <f ca="1">IF(INDIRECT("ЗакСпец!I5")&lt;&gt;"",INDIRECT("ЗакСпец!I5"),"")</f>
        <v/>
      </c>
      <c r="Y6" s="122"/>
      <c r="Z6" s="122"/>
      <c r="AA6" s="123"/>
      <c r="AB6" s="139"/>
    </row>
    <row r="7" spans="1:28" ht="22.5" customHeight="1" x14ac:dyDescent="0.2">
      <c r="A7" s="132"/>
      <c r="B7" s="133"/>
      <c r="C7" s="133"/>
      <c r="D7" s="133"/>
      <c r="E7" s="133"/>
      <c r="F7" s="133"/>
      <c r="G7" s="86" t="str">
        <f ca="1">IF(INDIRECT("ЗакСпец!A6")&lt;&gt;"",INDIRECT("ЗакСпец!A6"),"")</f>
        <v/>
      </c>
      <c r="H7" s="85" t="str">
        <f ca="1">IF(INDIRECT("ЗакСпец!B6")&lt;&gt;"",INDIRECT("ЗакСпец!B6"),"")</f>
        <v>Вентилятор бытовой,  L=20м3/ч, Nэл=0.28</v>
      </c>
      <c r="I7" s="84" t="str">
        <f ca="1">IF(INDIRECT("ЗакСпец!C6")&lt;&gt;"",INDIRECT("ЗакСпец!C6"),"")</f>
        <v>4S</v>
      </c>
      <c r="J7" s="121" t="str">
        <f ca="1">IF(INDIRECT("ЗакСпец!D6")&lt;&gt;"",INDIRECT("ЗакСпец!D6"),"")</f>
        <v/>
      </c>
      <c r="K7" s="121"/>
      <c r="L7" s="121"/>
      <c r="M7" s="121"/>
      <c r="N7" s="121"/>
      <c r="O7" s="122" t="str">
        <f ca="1">IF(INDIRECT("ЗакСпец!E6")&lt;&gt;"",INDIRECT("ЗакСпец!E6"),"")</f>
        <v>ЕРА</v>
      </c>
      <c r="P7" s="122"/>
      <c r="Q7" s="122"/>
      <c r="R7" s="122"/>
      <c r="S7" s="122"/>
      <c r="T7" s="84" t="str">
        <f ca="1">IF(INDIRECT("ЗакСпец!F6")&lt;&gt;"",INDIRECT("ЗакСпец!F6"),"")</f>
        <v>шт.</v>
      </c>
      <c r="U7" s="84">
        <f ca="1">IF(INDIRECT("ЗакСпец!G6")&lt;&gt;"",INDIRECT("ЗакСпец!G6"),"")</f>
        <v>3</v>
      </c>
      <c r="V7" s="122" t="str">
        <f ca="1">IF(INDIRECT("ЗакСпец!H6")&lt;&gt;"",INDIRECT("ЗакСпец!H6"),"")</f>
        <v/>
      </c>
      <c r="W7" s="122"/>
      <c r="X7" s="122" t="str">
        <f ca="1">IF(INDIRECT("ЗакСпец!I6")&lt;&gt;"",INDIRECT("ЗакСпец!I6"),"")</f>
        <v/>
      </c>
      <c r="Y7" s="122"/>
      <c r="Z7" s="122"/>
      <c r="AA7" s="123"/>
      <c r="AB7" s="139"/>
    </row>
    <row r="8" spans="1:28" ht="22.5" customHeight="1" x14ac:dyDescent="0.2">
      <c r="A8" s="132"/>
      <c r="B8" s="133"/>
      <c r="C8" s="133"/>
      <c r="D8" s="133"/>
      <c r="E8" s="133"/>
      <c r="F8" s="133"/>
      <c r="G8" s="86" t="str">
        <f ca="1">IF(INDIRECT("ЗакСпец!A7")&lt;&gt;"",INDIRECT("ЗакСпец!A7"),"")</f>
        <v/>
      </c>
      <c r="H8" s="85" t="str">
        <f ca="1">IF(INDIRECT("ЗакСпец!B7")&lt;&gt;"",INDIRECT("ЗакСпец!B7"),"")</f>
        <v>Воздуховод из оцинкованной стали S=0,5мм Ø100</v>
      </c>
      <c r="I8" s="84" t="str">
        <f ca="1">IF(INDIRECT("ЗакСпец!C7")&lt;&gt;"",INDIRECT("ЗакСпец!C7"),"")</f>
        <v>ГОСТ 14918-80</v>
      </c>
      <c r="J8" s="121" t="str">
        <f ca="1">IF(INDIRECT("ЗакСпец!D7")&lt;&gt;"",INDIRECT("ЗакСпец!D7"),"")</f>
        <v/>
      </c>
      <c r="K8" s="121"/>
      <c r="L8" s="121"/>
      <c r="M8" s="121"/>
      <c r="N8" s="121"/>
      <c r="O8" s="122" t="str">
        <f ca="1">IF(INDIRECT("ЗакСпец!E7")&lt;&gt;"",INDIRECT("ЗакСпец!E7"),"")</f>
        <v/>
      </c>
      <c r="P8" s="122"/>
      <c r="Q8" s="122"/>
      <c r="R8" s="122"/>
      <c r="S8" s="122"/>
      <c r="T8" s="84" t="str">
        <f ca="1">IF(INDIRECT("ЗакСпец!F7")&lt;&gt;"",INDIRECT("ЗакСпец!F7"),"")</f>
        <v>м</v>
      </c>
      <c r="U8" s="84">
        <f ca="1">IF(INDIRECT("ЗакСпец!G7")&lt;&gt;"",INDIRECT("ЗакСпец!G7"),"")</f>
        <v>30</v>
      </c>
      <c r="V8" s="122" t="str">
        <f ca="1">IF(INDIRECT("ЗакСпец!H7")&lt;&gt;"",INDIRECT("ЗакСпец!H7"),"")</f>
        <v/>
      </c>
      <c r="W8" s="122"/>
      <c r="X8" s="122" t="str">
        <f ca="1">IF(INDIRECT("ЗакСпец!I7")&lt;&gt;"",INDIRECT("ЗакСпец!I7"),"")</f>
        <v/>
      </c>
      <c r="Y8" s="122"/>
      <c r="Z8" s="122"/>
      <c r="AA8" s="123"/>
      <c r="AB8" s="139"/>
    </row>
    <row r="9" spans="1:28" ht="22.5" customHeight="1" x14ac:dyDescent="0.2">
      <c r="A9" s="132"/>
      <c r="B9" s="133"/>
      <c r="C9" s="133"/>
      <c r="D9" s="133"/>
      <c r="E9" s="133"/>
      <c r="F9" s="133"/>
      <c r="G9" s="86" t="str">
        <f ca="1">IF(INDIRECT("ЗакСпец!A8")&lt;&gt;"",INDIRECT("ЗакСпец!A8"),"")</f>
        <v/>
      </c>
      <c r="H9" s="85" t="str">
        <f ca="1">IF(INDIRECT("ЗакСпец!B8")&lt;&gt;"",INDIRECT("ЗакСпец!B8"),"")</f>
        <v>Воздуховод из оцинкованной стали S=0,8мм Ø100</v>
      </c>
      <c r="I9" s="84" t="str">
        <f ca="1">IF(INDIRECT("ЗакСпец!C8")&lt;&gt;"",INDIRECT("ЗакСпец!C8"),"")</f>
        <v>ГОСТ 14918-80</v>
      </c>
      <c r="J9" s="121" t="str">
        <f ca="1">IF(INDIRECT("ЗакСпец!D8")&lt;&gt;"",INDIRECT("ЗакСпец!D8"),"")</f>
        <v/>
      </c>
      <c r="K9" s="121"/>
      <c r="L9" s="121"/>
      <c r="M9" s="121"/>
      <c r="N9" s="121"/>
      <c r="O9" s="122" t="str">
        <f ca="1">IF(INDIRECT("ЗакСпец!E8")&lt;&gt;"",INDIRECT("ЗакСпец!E8"),"")</f>
        <v/>
      </c>
      <c r="P9" s="122"/>
      <c r="Q9" s="122"/>
      <c r="R9" s="122"/>
      <c r="S9" s="122"/>
      <c r="T9" s="84" t="str">
        <f ca="1">IF(INDIRECT("ЗакСпец!F8")&lt;&gt;"",INDIRECT("ЗакСпец!F8"),"")</f>
        <v>м</v>
      </c>
      <c r="U9" s="84">
        <f ca="1">IF(INDIRECT("ЗакСпец!G8")&lt;&gt;"",INDIRECT("ЗакСпец!G8"),"")</f>
        <v>195</v>
      </c>
      <c r="V9" s="122" t="str">
        <f ca="1">IF(INDIRECT("ЗакСпец!H8")&lt;&gt;"",INDIRECT("ЗакСпец!H8"),"")</f>
        <v/>
      </c>
      <c r="W9" s="122"/>
      <c r="X9" s="122" t="str">
        <f ca="1">IF(INDIRECT("ЗакСпец!I8")&lt;&gt;"",INDIRECT("ЗакСпец!I8"),"")</f>
        <v/>
      </c>
      <c r="Y9" s="122"/>
      <c r="Z9" s="122"/>
      <c r="AA9" s="123"/>
      <c r="AB9" s="139"/>
    </row>
    <row r="10" spans="1:28" ht="22.5" customHeight="1" x14ac:dyDescent="0.2">
      <c r="A10" s="132"/>
      <c r="B10" s="133"/>
      <c r="C10" s="133"/>
      <c r="D10" s="133"/>
      <c r="E10" s="133"/>
      <c r="F10" s="133"/>
      <c r="G10" s="86" t="str">
        <f ca="1">IF(INDIRECT("ЗакСпец!A9")&lt;&gt;"",INDIRECT("ЗакСпец!A9"),"")</f>
        <v/>
      </c>
      <c r="H10" s="85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4" t="str">
        <f ca="1">IF(INDIRECT("ЗакСпец!C9")&lt;&gt;"",INDIRECT("ЗакСпец!C9"),"")</f>
        <v>Сигмавент-60-НО-100-BM(220)-к</v>
      </c>
      <c r="J10" s="121" t="str">
        <f ca="1">IF(INDIRECT("ЗакСпец!D9")&lt;&gt;"",INDIRECT("ЗакСпец!D9"),"")</f>
        <v/>
      </c>
      <c r="K10" s="121"/>
      <c r="L10" s="121"/>
      <c r="M10" s="121"/>
      <c r="N10" s="121"/>
      <c r="O10" s="122" t="str">
        <f ca="1">IF(INDIRECT("ЗакСпец!E9")&lt;&gt;"",INDIRECT("ЗакСпец!E9"),"")</f>
        <v>Сигмавент</v>
      </c>
      <c r="P10" s="122"/>
      <c r="Q10" s="122"/>
      <c r="R10" s="122"/>
      <c r="S10" s="122"/>
      <c r="T10" s="84" t="str">
        <f ca="1">IF(INDIRECT("ЗакСпец!F9")&lt;&gt;"",INDIRECT("ЗакСпец!F9"),"")</f>
        <v>шт.</v>
      </c>
      <c r="U10" s="84">
        <f ca="1">IF(INDIRECT("ЗакСпец!G9")&lt;&gt;"",INDIRECT("ЗакСпец!G9"),"")</f>
        <v>3</v>
      </c>
      <c r="V10" s="122" t="str">
        <f ca="1">IF(INDIRECT("ЗакСпец!H9")&lt;&gt;"",INDIRECT("ЗакСпец!H9"),"")</f>
        <v/>
      </c>
      <c r="W10" s="122"/>
      <c r="X10" s="122" t="str">
        <f ca="1">IF(INDIRECT("ЗакСпец!I9")&lt;&gt;"",INDIRECT("ЗакСпец!I9"),"")</f>
        <v/>
      </c>
      <c r="Y10" s="122"/>
      <c r="Z10" s="122"/>
      <c r="AA10" s="123"/>
      <c r="AB10" s="139"/>
    </row>
    <row r="11" spans="1:28" ht="22.5" customHeight="1" x14ac:dyDescent="0.2">
      <c r="A11" s="132"/>
      <c r="B11" s="133"/>
      <c r="C11" s="133"/>
      <c r="D11" s="133"/>
      <c r="E11" s="133"/>
      <c r="F11" s="133"/>
      <c r="G11" s="86" t="str">
        <f ca="1">IF(INDIRECT("ЗакСпец!A10")&lt;&gt;"",INDIRECT("ЗакСпец!A10"),"")</f>
        <v/>
      </c>
      <c r="H11" s="85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4" t="str">
        <f ca="1">IF(INDIRECT("ЗакСпец!C10")&lt;&gt;"",INDIRECT("ЗакСпец!C10"),"")</f>
        <v>PRO-МБОР-VENT (1 НФ) EI30</v>
      </c>
      <c r="J11" s="121" t="str">
        <f ca="1">IF(INDIRECT("ЗакСпец!D10")&lt;&gt;"",INDIRECT("ЗакСпец!D10"),"")</f>
        <v/>
      </c>
      <c r="K11" s="121"/>
      <c r="L11" s="121"/>
      <c r="M11" s="121"/>
      <c r="N11" s="121"/>
      <c r="O11" s="122" t="str">
        <f ca="1">IF(INDIRECT("ЗакСпец!E10")&lt;&gt;"",INDIRECT("ЗакСпец!E10"),"")</f>
        <v>BOS</v>
      </c>
      <c r="P11" s="122"/>
      <c r="Q11" s="122"/>
      <c r="R11" s="122"/>
      <c r="S11" s="122"/>
      <c r="T11" s="84" t="str">
        <f ca="1">IF(INDIRECT("ЗакСпец!F10")&lt;&gt;"",INDIRECT("ЗакСпец!F10"),"")</f>
        <v>м²</v>
      </c>
      <c r="U11" s="84">
        <f ca="1">IF(INDIRECT("ЗакСпец!G10")&lt;&gt;"",INDIRECT("ЗакСпец!G10"),"")</f>
        <v>78</v>
      </c>
      <c r="V11" s="122" t="str">
        <f ca="1">IF(INDIRECT("ЗакСпец!H10")&lt;&gt;"",INDIRECT("ЗакСпец!H10"),"")</f>
        <v/>
      </c>
      <c r="W11" s="122"/>
      <c r="X11" s="122" t="str">
        <f ca="1">IF(INDIRECT("ЗакСпец!I10")&lt;&gt;"",INDIRECT("ЗакСпец!I10"),"")</f>
        <v/>
      </c>
      <c r="Y11" s="122"/>
      <c r="Z11" s="122"/>
      <c r="AA11" s="123"/>
      <c r="AB11" s="139"/>
    </row>
    <row r="12" spans="1:28" ht="22.5" customHeight="1" x14ac:dyDescent="0.2">
      <c r="A12" s="132"/>
      <c r="B12" s="133"/>
      <c r="C12" s="133"/>
      <c r="D12" s="133"/>
      <c r="E12" s="133"/>
      <c r="F12" s="133"/>
      <c r="G12" s="86" t="str">
        <f ca="1">IF(INDIRECT("ЗакСпец!A11")&lt;&gt;"",INDIRECT("ЗакСпец!A11"),"")</f>
        <v/>
      </c>
      <c r="H12" s="85" t="str">
        <f ca="1">IF(INDIRECT("ЗакСпец!B11")&lt;&gt;"",INDIRECT("ЗакСпец!B11"),"")</f>
        <v>Фасонные изделия</v>
      </c>
      <c r="I12" s="84" t="str">
        <f ca="1">IF(INDIRECT("ЗакСпец!C11")&lt;&gt;"",INDIRECT("ЗакСпец!C11"),"")</f>
        <v/>
      </c>
      <c r="J12" s="121" t="str">
        <f ca="1">IF(INDIRECT("ЗакСпец!D11")&lt;&gt;"",INDIRECT("ЗакСпец!D11"),"")</f>
        <v/>
      </c>
      <c r="K12" s="121"/>
      <c r="L12" s="121"/>
      <c r="M12" s="121"/>
      <c r="N12" s="121"/>
      <c r="O12" s="122" t="str">
        <f ca="1">IF(INDIRECT("ЗакСпец!E11")&lt;&gt;"",INDIRECT("ЗакСпец!E11"),"")</f>
        <v/>
      </c>
      <c r="P12" s="122"/>
      <c r="Q12" s="122"/>
      <c r="R12" s="122"/>
      <c r="S12" s="122"/>
      <c r="T12" s="84" t="str">
        <f ca="1">IF(INDIRECT("ЗакСпец!F11")&lt;&gt;"",INDIRECT("ЗакСпец!F11"),"")</f>
        <v>м²</v>
      </c>
      <c r="U12" s="84">
        <f ca="1">IF(INDIRECT("ЗакСпец!G11")&lt;&gt;"",INDIRECT("ЗакСпец!G11"),"")</f>
        <v>22.5</v>
      </c>
      <c r="V12" s="122" t="str">
        <f ca="1">IF(INDIRECT("ЗакСпец!H11")&lt;&gt;"",INDIRECT("ЗакСпец!H11"),"")</f>
        <v/>
      </c>
      <c r="W12" s="122"/>
      <c r="X12" s="122" t="str">
        <f ca="1">IF(INDIRECT("ЗакСпец!I11")&lt;&gt;"",INDIRECT("ЗакСпец!I11"),"")</f>
        <v/>
      </c>
      <c r="Y12" s="122"/>
      <c r="Z12" s="122"/>
      <c r="AA12" s="123"/>
      <c r="AB12" s="139"/>
    </row>
    <row r="13" spans="1:28" ht="22.5" customHeight="1" x14ac:dyDescent="0.2">
      <c r="A13" s="132"/>
      <c r="B13" s="133"/>
      <c r="C13" s="133"/>
      <c r="D13" s="133"/>
      <c r="E13" s="133"/>
      <c r="F13" s="133"/>
      <c r="G13" s="86" t="str">
        <f ca="1">IF(INDIRECT("ЗакСпец!A12")&lt;&gt;"",INDIRECT("ЗакСпец!A12"),"")</f>
        <v/>
      </c>
      <c r="H13" s="85" t="str">
        <f ca="1">IF(INDIRECT("ЗакСпец!B12")&lt;&gt;"",INDIRECT("ЗакСпец!B12"),"")</f>
        <v>Воздушный клапан для круглых воздуховодов</v>
      </c>
      <c r="I13" s="84" t="str">
        <f ca="1">IF(INDIRECT("ЗакСпец!C12")&lt;&gt;"",INDIRECT("ЗакСпец!C12"),"")</f>
        <v>KB 100</v>
      </c>
      <c r="J13" s="121" t="str">
        <f ca="1">IF(INDIRECT("ЗакСпец!D12")&lt;&gt;"",INDIRECT("ЗакСпец!D12"),"")</f>
        <v/>
      </c>
      <c r="K13" s="121"/>
      <c r="L13" s="121"/>
      <c r="M13" s="121"/>
      <c r="N13" s="121"/>
      <c r="O13" s="122" t="str">
        <f ca="1">IF(INDIRECT("ЗакСпец!E12")&lt;&gt;"",INDIRECT("ЗакСпец!E12"),"")</f>
        <v>Ventart</v>
      </c>
      <c r="P13" s="122"/>
      <c r="Q13" s="122"/>
      <c r="R13" s="122"/>
      <c r="S13" s="122"/>
      <c r="T13" s="84" t="str">
        <f ca="1">IF(INDIRECT("ЗакСпец!F12")&lt;&gt;"",INDIRECT("ЗакСпец!F12"),"")</f>
        <v>шт.</v>
      </c>
      <c r="U13" s="84">
        <f ca="1">IF(INDIRECT("ЗакСпец!G12")&lt;&gt;"",INDIRECT("ЗакСпец!G12"),"")</f>
        <v>3</v>
      </c>
      <c r="V13" s="122" t="str">
        <f ca="1">IF(INDIRECT("ЗакСпец!H12")&lt;&gt;"",INDIRECT("ЗакСпец!H12"),"")</f>
        <v/>
      </c>
      <c r="W13" s="122"/>
      <c r="X13" s="122" t="str">
        <f ca="1">IF(INDIRECT("ЗакСпец!I12")&lt;&gt;"",INDIRECT("ЗакСпец!I12"),"")</f>
        <v/>
      </c>
      <c r="Y13" s="122"/>
      <c r="Z13" s="122"/>
      <c r="AA13" s="123"/>
      <c r="AB13" s="139"/>
    </row>
    <row r="14" spans="1:28" ht="22.5" customHeight="1" x14ac:dyDescent="0.2">
      <c r="A14" s="132"/>
      <c r="B14" s="133"/>
      <c r="C14" s="133"/>
      <c r="D14" s="133"/>
      <c r="E14" s="133"/>
      <c r="F14" s="133"/>
      <c r="G14" s="86" t="str">
        <f ca="1">IF(INDIRECT("ЗакСпец!A13")&lt;&gt;"",INDIRECT("ЗакСпец!A13"),"")</f>
        <v/>
      </c>
      <c r="H14" s="85" t="str">
        <f ca="1">IF(INDIRECT("ЗакСпец!B13")&lt;&gt;"",INDIRECT("ЗакСпец!B13"),"")</f>
        <v>Зонт вытяжной из оц.стали</v>
      </c>
      <c r="I14" s="84" t="str">
        <f ca="1">IF(INDIRECT("ЗакСпец!C13")&lt;&gt;"",INDIRECT("ЗакСпец!C13"),"")</f>
        <v>Ø100</v>
      </c>
      <c r="J14" s="121" t="str">
        <f ca="1">IF(INDIRECT("ЗакСпец!D13")&lt;&gt;"",INDIRECT("ЗакСпец!D13"),"")</f>
        <v/>
      </c>
      <c r="K14" s="121"/>
      <c r="L14" s="121"/>
      <c r="M14" s="121"/>
      <c r="N14" s="121"/>
      <c r="O14" s="122" t="str">
        <f ca="1">IF(INDIRECT("ЗакСпец!E13")&lt;&gt;"",INDIRECT("ЗакСпец!E13"),"")</f>
        <v/>
      </c>
      <c r="P14" s="122"/>
      <c r="Q14" s="122"/>
      <c r="R14" s="122"/>
      <c r="S14" s="122"/>
      <c r="T14" s="84" t="str">
        <f ca="1">IF(INDIRECT("ЗакСпец!F13")&lt;&gt;"",INDIRECT("ЗакСпец!F13"),"")</f>
        <v>шт.</v>
      </c>
      <c r="U14" s="84">
        <f ca="1">IF(INDIRECT("ЗакСпец!G13")&lt;&gt;"",INDIRECT("ЗакСпец!G13"),"")</f>
        <v>3</v>
      </c>
      <c r="V14" s="122" t="str">
        <f ca="1">IF(INDIRECT("ЗакСпец!H13")&lt;&gt;"",INDIRECT("ЗакСпец!H13"),"")</f>
        <v/>
      </c>
      <c r="W14" s="122"/>
      <c r="X14" s="122" t="str">
        <f ca="1">IF(INDIRECT("ЗакСпец!I13")&lt;&gt;"",INDIRECT("ЗакСпец!I13"),"")</f>
        <v/>
      </c>
      <c r="Y14" s="122"/>
      <c r="Z14" s="122"/>
      <c r="AA14" s="123"/>
      <c r="AB14" s="139"/>
    </row>
    <row r="15" spans="1:28" ht="22.5" customHeight="1" x14ac:dyDescent="0.2">
      <c r="A15" s="132"/>
      <c r="B15" s="133"/>
      <c r="C15" s="133"/>
      <c r="D15" s="133"/>
      <c r="E15" s="133"/>
      <c r="F15" s="133"/>
      <c r="G15" s="86" t="str">
        <f ca="1">IF(INDIRECT("ЗакСпец!A14")&lt;&gt;"",INDIRECT("ЗакСпец!A14"),"")</f>
        <v/>
      </c>
      <c r="H15" s="85" t="str">
        <f ca="1">IF(INDIRECT("ЗакСпец!B14")&lt;&gt;"",INDIRECT("ЗакСпец!B14"),"")</f>
        <v/>
      </c>
      <c r="I15" s="84" t="str">
        <f ca="1">IF(INDIRECT("ЗакСпец!C14")&lt;&gt;"",INDIRECT("ЗакСпец!C14"),"")</f>
        <v/>
      </c>
      <c r="J15" s="121" t="str">
        <f ca="1">IF(INDIRECT("ЗакСпец!D14")&lt;&gt;"",INDIRECT("ЗакСпец!D14"),"")</f>
        <v/>
      </c>
      <c r="K15" s="121"/>
      <c r="L15" s="121"/>
      <c r="M15" s="121"/>
      <c r="N15" s="121"/>
      <c r="O15" s="122" t="str">
        <f ca="1">IF(INDIRECT("ЗакСпец!E14")&lt;&gt;"",INDIRECT("ЗакСпец!E14"),"")</f>
        <v/>
      </c>
      <c r="P15" s="122"/>
      <c r="Q15" s="122"/>
      <c r="R15" s="122"/>
      <c r="S15" s="122"/>
      <c r="T15" s="84" t="str">
        <f ca="1">IF(INDIRECT("ЗакСпец!F14")&lt;&gt;"",INDIRECT("ЗакСпец!F14"),"")</f>
        <v/>
      </c>
      <c r="U15" s="84" t="str">
        <f ca="1">IF(INDIRECT("ЗакСпец!G14")&lt;&gt;"",INDIRECT("ЗакСпец!G14"),"")</f>
        <v/>
      </c>
      <c r="V15" s="122" t="str">
        <f ca="1">IF(INDIRECT("ЗакСпец!H14")&lt;&gt;"",INDIRECT("ЗакСпец!H14"),"")</f>
        <v/>
      </c>
      <c r="W15" s="122"/>
      <c r="X15" s="122" t="str">
        <f ca="1">IF(INDIRECT("ЗакСпец!I14")&lt;&gt;"",INDIRECT("ЗакСпец!I14"),"")</f>
        <v/>
      </c>
      <c r="Y15" s="122"/>
      <c r="Z15" s="122"/>
      <c r="AA15" s="123"/>
      <c r="AB15" s="139"/>
    </row>
    <row r="16" spans="1:28" ht="22.5" customHeight="1" x14ac:dyDescent="0.2">
      <c r="A16" s="132"/>
      <c r="B16" s="133"/>
      <c r="C16" s="133"/>
      <c r="D16" s="133"/>
      <c r="E16" s="133"/>
      <c r="F16" s="133"/>
      <c r="G16" s="86" t="str">
        <f ca="1">IF(INDIRECT("ЗакСпец!A15")&lt;&gt;"",INDIRECT("ЗакСпец!A15"),"")</f>
        <v/>
      </c>
      <c r="H16" s="85" t="str">
        <f ca="1">IF(INDIRECT("ЗакСпец!B15")&lt;&gt;"",INDIRECT("ЗакСпец!B15"),"")</f>
        <v>Вентиляция из С/У консьержа (В6.1.2, В6.2.2, В6.3.2)</v>
      </c>
      <c r="I16" s="84" t="str">
        <f ca="1">IF(INDIRECT("ЗакСпец!C15")&lt;&gt;"",INDIRECT("ЗакСпец!C15"),"")</f>
        <v/>
      </c>
      <c r="J16" s="121" t="str">
        <f ca="1">IF(INDIRECT("ЗакСпец!D15")&lt;&gt;"",INDIRECT("ЗакСпец!D15"),"")</f>
        <v/>
      </c>
      <c r="K16" s="121"/>
      <c r="L16" s="121"/>
      <c r="M16" s="121"/>
      <c r="N16" s="121"/>
      <c r="O16" s="122" t="str">
        <f ca="1">IF(INDIRECT("ЗакСпец!E15")&lt;&gt;"",INDIRECT("ЗакСпец!E15"),"")</f>
        <v/>
      </c>
      <c r="P16" s="122"/>
      <c r="Q16" s="122"/>
      <c r="R16" s="122"/>
      <c r="S16" s="122"/>
      <c r="T16" s="84" t="str">
        <f ca="1">IF(INDIRECT("ЗакСпец!F15")&lt;&gt;"",INDIRECT("ЗакСпец!F15"),"")</f>
        <v/>
      </c>
      <c r="U16" s="84" t="str">
        <f ca="1">IF(INDIRECT("ЗакСпец!G15")&lt;&gt;"",INDIRECT("ЗакСпец!G15"),"")</f>
        <v/>
      </c>
      <c r="V16" s="122" t="str">
        <f ca="1">IF(INDIRECT("ЗакСпец!H15")&lt;&gt;"",INDIRECT("ЗакСпец!H15"),"")</f>
        <v/>
      </c>
      <c r="W16" s="122"/>
      <c r="X16" s="122" t="str">
        <f ca="1">IF(INDIRECT("ЗакСпец!I15")&lt;&gt;"",INDIRECT("ЗакСпец!I15"),"")</f>
        <v/>
      </c>
      <c r="Y16" s="122"/>
      <c r="Z16" s="122"/>
      <c r="AA16" s="123"/>
      <c r="AB16" s="139"/>
    </row>
    <row r="17" spans="1:28" ht="16.899999999999999" customHeight="1" thickBot="1" x14ac:dyDescent="0.25">
      <c r="A17" s="132"/>
      <c r="B17" s="134"/>
      <c r="C17" s="134"/>
      <c r="D17" s="134"/>
      <c r="E17" s="134"/>
      <c r="F17" s="134"/>
      <c r="G17" s="129" t="str">
        <f ca="1">IF(INDIRECT("ЗакСпец!A16")&lt;&gt;"",INDIRECT("ЗакСпец!A16"),"")</f>
        <v/>
      </c>
      <c r="H17" s="122" t="str">
        <f ca="1">IF(INDIRECT("ЗакСпец!B16")&lt;&gt;"",INDIRECT("ЗакСпец!B16"),"")</f>
        <v>Вентилятор бытовой,  L=50м3/ч, Nэл=0.28</v>
      </c>
      <c r="I17" s="121" t="str">
        <f ca="1">IF(INDIRECT("ЗакСпец!C16")&lt;&gt;"",INDIRECT("ЗакСпец!C16"),"")</f>
        <v>4S</v>
      </c>
      <c r="J17" s="121" t="str">
        <f ca="1">IF(INDIRECT("ЗакСпец!D16")&lt;&gt;"",INDIRECT("ЗакСпец!D16"),"")</f>
        <v/>
      </c>
      <c r="K17" s="121"/>
      <c r="L17" s="121"/>
      <c r="M17" s="121"/>
      <c r="N17" s="121"/>
      <c r="O17" s="122" t="str">
        <f ca="1">IF(INDIRECT("ЗакСпец!E16")&lt;&gt;"",INDIRECT("ЗакСпец!E16"),"")</f>
        <v>ЕРА</v>
      </c>
      <c r="P17" s="122"/>
      <c r="Q17" s="122"/>
      <c r="R17" s="122"/>
      <c r="S17" s="122"/>
      <c r="T17" s="121" t="str">
        <f ca="1">IF(INDIRECT("ЗакСпец!F16")&lt;&gt;"",INDIRECT("ЗакСпец!F16"),"")</f>
        <v>шт.</v>
      </c>
      <c r="U17" s="121">
        <f ca="1">IF(INDIRECT("ЗакСпец!G16")&lt;&gt;"",INDIRECT("ЗакСпец!G16"),"")</f>
        <v>3</v>
      </c>
      <c r="V17" s="122" t="str">
        <f ca="1">IF(INDIRECT("ЗакСпец!H16")&lt;&gt;"",INDIRECT("ЗакСпец!H16"),"")</f>
        <v/>
      </c>
      <c r="W17" s="122"/>
      <c r="X17" s="122" t="str">
        <f ca="1">IF(INDIRECT("ЗакСпец!I16")&lt;&gt;"",INDIRECT("ЗакСпец!I16"),"")</f>
        <v/>
      </c>
      <c r="Y17" s="122"/>
      <c r="Z17" s="122"/>
      <c r="AA17" s="123"/>
      <c r="AB17" s="139"/>
    </row>
    <row r="18" spans="1:28" ht="5.65" customHeight="1" thickBot="1" x14ac:dyDescent="0.25">
      <c r="A18" s="124" t="s">
        <v>30</v>
      </c>
      <c r="B18" s="127"/>
      <c r="C18" s="127"/>
      <c r="D18" s="127"/>
      <c r="E18" s="127"/>
      <c r="F18" s="128"/>
      <c r="G18" s="129"/>
      <c r="H18" s="122"/>
      <c r="I18" s="121"/>
      <c r="J18" s="121"/>
      <c r="K18" s="121"/>
      <c r="L18" s="121"/>
      <c r="M18" s="121"/>
      <c r="N18" s="121"/>
      <c r="O18" s="122"/>
      <c r="P18" s="122"/>
      <c r="Q18" s="122"/>
      <c r="R18" s="122"/>
      <c r="S18" s="122"/>
      <c r="T18" s="121"/>
      <c r="U18" s="121"/>
      <c r="V18" s="122"/>
      <c r="W18" s="122"/>
      <c r="X18" s="122"/>
      <c r="Y18" s="122"/>
      <c r="Z18" s="122"/>
      <c r="AA18" s="123"/>
      <c r="AB18" s="139"/>
    </row>
    <row r="19" spans="1:28" ht="22.5" customHeight="1" thickBot="1" x14ac:dyDescent="0.25">
      <c r="A19" s="125"/>
      <c r="B19" s="127"/>
      <c r="C19" s="127"/>
      <c r="D19" s="127"/>
      <c r="E19" s="127"/>
      <c r="F19" s="128"/>
      <c r="G19" s="87" t="str">
        <f ca="1">IF(INDIRECT("ЗакСпец!A17")&lt;&gt;"",INDIRECT("ЗакСпец!A17"),"")</f>
        <v/>
      </c>
      <c r="H19" s="85" t="str">
        <f ca="1">IF(INDIRECT("ЗакСпец!B17")&lt;&gt;"",INDIRECT("ЗакСпец!B17"),"")</f>
        <v>Воздуховод из оцинкованной стали S=0,5мм Ø100</v>
      </c>
      <c r="I19" s="84" t="str">
        <f ca="1">IF(INDIRECT("ЗакСпец!C17")&lt;&gt;"",INDIRECT("ЗакСпец!C17"),"")</f>
        <v>ГОСТ 14918-80</v>
      </c>
      <c r="J19" s="121" t="str">
        <f ca="1">IF(INDIRECT("ЗакСпец!D17")&lt;&gt;"",INDIRECT("ЗакСпец!D17"),"")</f>
        <v/>
      </c>
      <c r="K19" s="121"/>
      <c r="L19" s="121"/>
      <c r="M19" s="121"/>
      <c r="N19" s="121"/>
      <c r="O19" s="122" t="str">
        <f ca="1">IF(INDIRECT("ЗакСпец!E17")&lt;&gt;"",INDIRECT("ЗакСпец!E17"),"")</f>
        <v/>
      </c>
      <c r="P19" s="122"/>
      <c r="Q19" s="122"/>
      <c r="R19" s="122"/>
      <c r="S19" s="122"/>
      <c r="T19" s="84" t="str">
        <f ca="1">IF(INDIRECT("ЗакСпец!F17")&lt;&gt;"",INDIRECT("ЗакСпец!F17"),"")</f>
        <v>м</v>
      </c>
      <c r="U19" s="84">
        <f ca="1">IF(INDIRECT("ЗакСпец!G17")&lt;&gt;"",INDIRECT("ЗакСпец!G17"),"")</f>
        <v>30</v>
      </c>
      <c r="V19" s="122" t="str">
        <f ca="1">IF(INDIRECT("ЗакСпец!H17")&lt;&gt;"",INDIRECT("ЗакСпец!H17"),"")</f>
        <v/>
      </c>
      <c r="W19" s="122"/>
      <c r="X19" s="122" t="str">
        <f ca="1">IF(INDIRECT("ЗакСпец!I17")&lt;&gt;"",INDIRECT("ЗакСпец!I17"),"")</f>
        <v/>
      </c>
      <c r="Y19" s="122"/>
      <c r="Z19" s="122"/>
      <c r="AA19" s="123"/>
      <c r="AB19" s="139"/>
    </row>
    <row r="20" spans="1:28" ht="22.5" customHeight="1" thickBot="1" x14ac:dyDescent="0.25">
      <c r="A20" s="125"/>
      <c r="B20" s="127"/>
      <c r="C20" s="127"/>
      <c r="D20" s="127"/>
      <c r="E20" s="127"/>
      <c r="F20" s="128"/>
      <c r="G20" s="87" t="str">
        <f ca="1">IF(INDIRECT("ЗакСпец!A18")&lt;&gt;"",INDIRECT("ЗакСпец!A18"),"")</f>
        <v/>
      </c>
      <c r="H20" s="85" t="str">
        <f ca="1">IF(INDIRECT("ЗакСпец!B18")&lt;&gt;"",INDIRECT("ЗакСпец!B18"),"")</f>
        <v>Воздуховод из оцинкованной стали S=0,8мм Ø100</v>
      </c>
      <c r="I20" s="84" t="str">
        <f ca="1">IF(INDIRECT("ЗакСпец!C18")&lt;&gt;"",INDIRECT("ЗакСпец!C18"),"")</f>
        <v>ГОСТ 14918-80</v>
      </c>
      <c r="J20" s="121" t="str">
        <f ca="1">IF(INDIRECT("ЗакСпец!D18")&lt;&gt;"",INDIRECT("ЗакСпец!D18"),"")</f>
        <v/>
      </c>
      <c r="K20" s="121"/>
      <c r="L20" s="121"/>
      <c r="M20" s="121"/>
      <c r="N20" s="121"/>
      <c r="O20" s="122" t="str">
        <f ca="1">IF(INDIRECT("ЗакСпец!E18")&lt;&gt;"",INDIRECT("ЗакСпец!E18"),"")</f>
        <v/>
      </c>
      <c r="P20" s="122"/>
      <c r="Q20" s="122"/>
      <c r="R20" s="122"/>
      <c r="S20" s="122"/>
      <c r="T20" s="84" t="str">
        <f ca="1">IF(INDIRECT("ЗакСпец!F18")&lt;&gt;"",INDIRECT("ЗакСпец!F18"),"")</f>
        <v>м</v>
      </c>
      <c r="U20" s="84">
        <f ca="1">IF(INDIRECT("ЗакСпец!G18")&lt;&gt;"",INDIRECT("ЗакСпец!G18"),"")</f>
        <v>195</v>
      </c>
      <c r="V20" s="122" t="str">
        <f ca="1">IF(INDIRECT("ЗакСпец!H18")&lt;&gt;"",INDIRECT("ЗакСпец!H18"),"")</f>
        <v/>
      </c>
      <c r="W20" s="122"/>
      <c r="X20" s="122" t="str">
        <f ca="1">IF(INDIRECT("ЗакСпец!I18")&lt;&gt;"",INDIRECT("ЗакСпец!I18"),"")</f>
        <v/>
      </c>
      <c r="Y20" s="122"/>
      <c r="Z20" s="122"/>
      <c r="AA20" s="123"/>
      <c r="AB20" s="139"/>
    </row>
    <row r="21" spans="1:28" ht="16.7" customHeight="1" thickBot="1" x14ac:dyDescent="0.25">
      <c r="A21" s="125"/>
      <c r="B21" s="127"/>
      <c r="C21" s="127"/>
      <c r="D21" s="127"/>
      <c r="E21" s="127"/>
      <c r="F21" s="128"/>
      <c r="G21" s="129" t="str">
        <f ca="1">IF(INDIRECT("ЗакСпец!A19")&lt;&gt;"",INDIRECT("ЗакСпец!A19"),"")</f>
        <v/>
      </c>
      <c r="H21" s="122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21" t="str">
        <f ca="1">IF(INDIRECT("ЗакСпец!C19")&lt;&gt;"",INDIRECT("ЗакСпец!C19"),"")</f>
        <v>Сигмавент-60-НО-100-BM(220)-к</v>
      </c>
      <c r="J21" s="121" t="str">
        <f ca="1">IF(INDIRECT("ЗакСпец!D19")&lt;&gt;"",INDIRECT("ЗакСпец!D19"),"")</f>
        <v/>
      </c>
      <c r="K21" s="121"/>
      <c r="L21" s="121"/>
      <c r="M21" s="121"/>
      <c r="N21" s="121"/>
      <c r="O21" s="122" t="str">
        <f ca="1">IF(INDIRECT("ЗакСпец!E19")&lt;&gt;"",INDIRECT("ЗакСпец!E19"),"")</f>
        <v>Сигмавент</v>
      </c>
      <c r="P21" s="122"/>
      <c r="Q21" s="122"/>
      <c r="R21" s="122"/>
      <c r="S21" s="122"/>
      <c r="T21" s="121" t="str">
        <f ca="1">IF(INDIRECT("ЗакСпец!F19")&lt;&gt;"",INDIRECT("ЗакСпец!F19"),"")</f>
        <v>шт.</v>
      </c>
      <c r="U21" s="121">
        <f ca="1">IF(INDIRECT("ЗакСпец!G19")&lt;&gt;"",INDIRECT("ЗакСпец!G19"),"")</f>
        <v>3</v>
      </c>
      <c r="V21" s="122" t="str">
        <f ca="1">IF(INDIRECT("ЗакСпец!H19")&lt;&gt;"",INDIRECT("ЗакСпец!H19"),"")</f>
        <v/>
      </c>
      <c r="W21" s="122"/>
      <c r="X21" s="122" t="str">
        <f ca="1">IF(INDIRECT("ЗакСпец!I19")&lt;&gt;"",INDIRECT("ЗакСпец!I19"),"")</f>
        <v/>
      </c>
      <c r="Y21" s="122"/>
      <c r="Z21" s="122"/>
      <c r="AA21" s="123"/>
      <c r="AB21" s="139"/>
    </row>
    <row r="22" spans="1:28" ht="2.85" customHeight="1" thickBot="1" x14ac:dyDescent="0.25">
      <c r="A22" s="125"/>
      <c r="B22" s="141"/>
      <c r="C22" s="141"/>
      <c r="D22" s="127"/>
      <c r="E22" s="127"/>
      <c r="F22" s="128"/>
      <c r="G22" s="129"/>
      <c r="H22" s="122"/>
      <c r="I22" s="121"/>
      <c r="J22" s="121"/>
      <c r="K22" s="121"/>
      <c r="L22" s="121"/>
      <c r="M22" s="121"/>
      <c r="N22" s="121"/>
      <c r="O22" s="122"/>
      <c r="P22" s="122"/>
      <c r="Q22" s="122"/>
      <c r="R22" s="122"/>
      <c r="S22" s="122"/>
      <c r="T22" s="121"/>
      <c r="U22" s="121"/>
      <c r="V22" s="122"/>
      <c r="W22" s="122"/>
      <c r="X22" s="122"/>
      <c r="Y22" s="122"/>
      <c r="Z22" s="122"/>
      <c r="AA22" s="123"/>
      <c r="AB22" s="139"/>
    </row>
    <row r="23" spans="1:28" ht="22.5" customHeight="1" thickBot="1" x14ac:dyDescent="0.25">
      <c r="A23" s="125"/>
      <c r="B23" s="141"/>
      <c r="C23" s="141"/>
      <c r="D23" s="127"/>
      <c r="E23" s="127"/>
      <c r="F23" s="128"/>
      <c r="G23" s="87" t="str">
        <f ca="1">IF(INDIRECT("ЗакСпец!A20")&lt;&gt;"",INDIRECT("ЗакСпец!A20"),"")</f>
        <v/>
      </c>
      <c r="H23" s="85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4" t="str">
        <f ca="1">IF(INDIRECT("ЗакСпец!C20")&lt;&gt;"",INDIRECT("ЗакСпец!C20"),"")</f>
        <v>PRO-МБОР-VENT (1 НФ) EI30</v>
      </c>
      <c r="J23" s="121" t="str">
        <f ca="1">IF(INDIRECT("ЗакСпец!D20")&lt;&gt;"",INDIRECT("ЗакСпец!D20"),"")</f>
        <v/>
      </c>
      <c r="K23" s="121"/>
      <c r="L23" s="121"/>
      <c r="M23" s="121"/>
      <c r="N23" s="121"/>
      <c r="O23" s="122" t="str">
        <f ca="1">IF(INDIRECT("ЗакСпец!E20")&lt;&gt;"",INDIRECT("ЗакСпец!E20"),"")</f>
        <v>BOS</v>
      </c>
      <c r="P23" s="122"/>
      <c r="Q23" s="122"/>
      <c r="R23" s="122"/>
      <c r="S23" s="122"/>
      <c r="T23" s="84" t="str">
        <f ca="1">IF(INDIRECT("ЗакСпец!F20")&lt;&gt;"",INDIRECT("ЗакСпец!F20"),"")</f>
        <v>м²</v>
      </c>
      <c r="U23" s="84">
        <f ca="1">IF(INDIRECT("ЗакСпец!G20")&lt;&gt;"",INDIRECT("ЗакСпец!G20"),"")</f>
        <v>78</v>
      </c>
      <c r="V23" s="122" t="str">
        <f ca="1">IF(INDIRECT("ЗакСпец!H20")&lt;&gt;"",INDIRECT("ЗакСпец!H20"),"")</f>
        <v/>
      </c>
      <c r="W23" s="122"/>
      <c r="X23" s="122" t="str">
        <f ca="1">IF(INDIRECT("ЗакСпец!I20")&lt;&gt;"",INDIRECT("ЗакСпец!I20"),"")</f>
        <v/>
      </c>
      <c r="Y23" s="122"/>
      <c r="Z23" s="122"/>
      <c r="AA23" s="123"/>
      <c r="AB23" s="139"/>
    </row>
    <row r="24" spans="1:28" ht="22.5" customHeight="1" thickBot="1" x14ac:dyDescent="0.25">
      <c r="A24" s="125"/>
      <c r="B24" s="141"/>
      <c r="C24" s="141"/>
      <c r="D24" s="127"/>
      <c r="E24" s="127"/>
      <c r="F24" s="128"/>
      <c r="G24" s="87" t="str">
        <f ca="1">IF(INDIRECT("ЗакСпец!A21")&lt;&gt;"",INDIRECT("ЗакСпец!A21"),"")</f>
        <v/>
      </c>
      <c r="H24" s="85" t="str">
        <f ca="1">IF(INDIRECT("ЗакСпец!B21")&lt;&gt;"",INDIRECT("ЗакСпец!B21"),"")</f>
        <v>Фасонные изделия</v>
      </c>
      <c r="I24" s="84" t="str">
        <f ca="1">IF(INDIRECT("ЗакСпец!C21")&lt;&gt;"",INDIRECT("ЗакСпец!C21"),"")</f>
        <v/>
      </c>
      <c r="J24" s="121" t="str">
        <f ca="1">IF(INDIRECT("ЗакСпец!D21")&lt;&gt;"",INDIRECT("ЗакСпец!D21"),"")</f>
        <v/>
      </c>
      <c r="K24" s="121"/>
      <c r="L24" s="121"/>
      <c r="M24" s="121"/>
      <c r="N24" s="121"/>
      <c r="O24" s="122" t="str">
        <f ca="1">IF(INDIRECT("ЗакСпец!E21")&lt;&gt;"",INDIRECT("ЗакСпец!E21"),"")</f>
        <v/>
      </c>
      <c r="P24" s="122"/>
      <c r="Q24" s="122"/>
      <c r="R24" s="122"/>
      <c r="S24" s="122"/>
      <c r="T24" s="84" t="str">
        <f ca="1">IF(INDIRECT("ЗакСпец!F21")&lt;&gt;"",INDIRECT("ЗакСпец!F21"),"")</f>
        <v>м²</v>
      </c>
      <c r="U24" s="84">
        <f ca="1">IF(INDIRECT("ЗакСпец!G21")&lt;&gt;"",INDIRECT("ЗакСпец!G21"),"")</f>
        <v>22.5</v>
      </c>
      <c r="V24" s="122" t="str">
        <f ca="1">IF(INDIRECT("ЗакСпец!H21")&lt;&gt;"",INDIRECT("ЗакСпец!H21"),"")</f>
        <v/>
      </c>
      <c r="W24" s="122"/>
      <c r="X24" s="122" t="str">
        <f ca="1">IF(INDIRECT("ЗакСпец!I21")&lt;&gt;"",INDIRECT("ЗакСпец!I21"),"")</f>
        <v/>
      </c>
      <c r="Y24" s="122"/>
      <c r="Z24" s="122"/>
      <c r="AA24" s="123"/>
      <c r="AB24" s="139"/>
    </row>
    <row r="25" spans="1:28" ht="8.4499999999999993" customHeight="1" thickBot="1" x14ac:dyDescent="0.25">
      <c r="A25" s="125"/>
      <c r="B25" s="141"/>
      <c r="C25" s="141"/>
      <c r="D25" s="127"/>
      <c r="E25" s="127"/>
      <c r="F25" s="128"/>
      <c r="G25" s="129" t="str">
        <f ca="1">IF(INDIRECT("ЗакСпец!A22")&lt;&gt;"",INDIRECT("ЗакСпец!A22"),"")</f>
        <v/>
      </c>
      <c r="H25" s="122" t="str">
        <f ca="1">IF(INDIRECT("ЗакСпец!B22")&lt;&gt;"",INDIRECT("ЗакСпец!B22"),"")</f>
        <v>Воздушный клапан для круглых воздуховодов</v>
      </c>
      <c r="I25" s="121" t="str">
        <f ca="1">IF(INDIRECT("ЗакСпец!C22")&lt;&gt;"",INDIRECT("ЗакСпец!C22"),"")</f>
        <v>KB 100</v>
      </c>
      <c r="J25" s="121" t="str">
        <f ca="1">IF(INDIRECT("ЗакСпец!D22")&lt;&gt;"",INDIRECT("ЗакСпец!D22"),"")</f>
        <v/>
      </c>
      <c r="K25" s="121"/>
      <c r="L25" s="121"/>
      <c r="M25" s="121"/>
      <c r="N25" s="121"/>
      <c r="O25" s="122" t="str">
        <f ca="1">IF(INDIRECT("ЗакСпец!E22")&lt;&gt;"",INDIRECT("ЗакСпец!E22"),"")</f>
        <v>Ventart</v>
      </c>
      <c r="P25" s="122"/>
      <c r="Q25" s="122"/>
      <c r="R25" s="122"/>
      <c r="S25" s="122"/>
      <c r="T25" s="121" t="str">
        <f ca="1">IF(INDIRECT("ЗакСпец!F22")&lt;&gt;"",INDIRECT("ЗакСпец!F22"),"")</f>
        <v>шт.</v>
      </c>
      <c r="U25" s="121">
        <f ca="1">IF(INDIRECT("ЗакСпец!G22")&lt;&gt;"",INDIRECT("ЗакСпец!G22"),"")</f>
        <v>3</v>
      </c>
      <c r="V25" s="122" t="str">
        <f ca="1">IF(INDIRECT("ЗакСпец!H22")&lt;&gt;"",INDIRECT("ЗакСпец!H22"),"")</f>
        <v/>
      </c>
      <c r="W25" s="122"/>
      <c r="X25" s="122" t="str">
        <f ca="1">IF(INDIRECT("ЗакСпец!I22")&lt;&gt;"",INDIRECT("ЗакСпец!I22"),"")</f>
        <v/>
      </c>
      <c r="Y25" s="122"/>
      <c r="Z25" s="122"/>
      <c r="AA25" s="123"/>
      <c r="AB25" s="139"/>
    </row>
    <row r="26" spans="1:28" ht="14.1" customHeight="1" thickBot="1" x14ac:dyDescent="0.25">
      <c r="A26" s="125"/>
      <c r="B26" s="127"/>
      <c r="C26" s="127"/>
      <c r="D26" s="127"/>
      <c r="E26" s="127"/>
      <c r="F26" s="128"/>
      <c r="G26" s="129"/>
      <c r="H26" s="122"/>
      <c r="I26" s="121"/>
      <c r="J26" s="121"/>
      <c r="K26" s="121"/>
      <c r="L26" s="121"/>
      <c r="M26" s="121"/>
      <c r="N26" s="121"/>
      <c r="O26" s="122"/>
      <c r="P26" s="122"/>
      <c r="Q26" s="122"/>
      <c r="R26" s="122"/>
      <c r="S26" s="122"/>
      <c r="T26" s="121"/>
      <c r="U26" s="121"/>
      <c r="V26" s="122"/>
      <c r="W26" s="122"/>
      <c r="X26" s="122"/>
      <c r="Y26" s="122"/>
      <c r="Z26" s="122"/>
      <c r="AA26" s="123"/>
      <c r="AB26" s="139"/>
    </row>
    <row r="27" spans="1:28" ht="22.5" customHeight="1" thickBot="1" x14ac:dyDescent="0.25">
      <c r="A27" s="125"/>
      <c r="B27" s="127"/>
      <c r="C27" s="127"/>
      <c r="D27" s="127"/>
      <c r="E27" s="127"/>
      <c r="F27" s="128"/>
      <c r="G27" s="87" t="str">
        <f ca="1">IF(INDIRECT("ЗакСпец!A23")&lt;&gt;"",INDIRECT("ЗакСпец!A23"),"")</f>
        <v/>
      </c>
      <c r="H27" s="85" t="str">
        <f ca="1">IF(INDIRECT("ЗакСпец!B23")&lt;&gt;"",INDIRECT("ЗакСпец!B23"),"")</f>
        <v>Зонт вытяжной из оц.стали</v>
      </c>
      <c r="I27" s="84" t="str">
        <f ca="1">IF(INDIRECT("ЗакСпец!C23")&lt;&gt;"",INDIRECT("ЗакСпец!C23"),"")</f>
        <v>Ø100</v>
      </c>
      <c r="J27" s="121" t="str">
        <f ca="1">IF(INDIRECT("ЗакСпец!D23")&lt;&gt;"",INDIRECT("ЗакСпец!D23"),"")</f>
        <v/>
      </c>
      <c r="K27" s="121"/>
      <c r="L27" s="121"/>
      <c r="M27" s="121"/>
      <c r="N27" s="121"/>
      <c r="O27" s="122" t="str">
        <f ca="1">IF(INDIRECT("ЗакСпец!E23")&lt;&gt;"",INDIRECT("ЗакСпец!E23"),"")</f>
        <v/>
      </c>
      <c r="P27" s="122"/>
      <c r="Q27" s="122"/>
      <c r="R27" s="122"/>
      <c r="S27" s="122"/>
      <c r="T27" s="84" t="str">
        <f ca="1">IF(INDIRECT("ЗакСпец!F23")&lt;&gt;"",INDIRECT("ЗакСпец!F23"),"")</f>
        <v>шт.</v>
      </c>
      <c r="U27" s="84">
        <f ca="1">IF(INDIRECT("ЗакСпец!G23")&lt;&gt;"",INDIRECT("ЗакСпец!G23"),"")</f>
        <v>3</v>
      </c>
      <c r="V27" s="122" t="str">
        <f ca="1">IF(INDIRECT("ЗакСпец!H23")&lt;&gt;"",INDIRECT("ЗакСпец!H23"),"")</f>
        <v/>
      </c>
      <c r="W27" s="122"/>
      <c r="X27" s="122" t="str">
        <f ca="1">IF(INDIRECT("ЗакСпец!I23")&lt;&gt;"",INDIRECT("ЗакСпец!I23"),"")</f>
        <v/>
      </c>
      <c r="Y27" s="122"/>
      <c r="Z27" s="122"/>
      <c r="AA27" s="123"/>
      <c r="AB27" s="139"/>
    </row>
    <row r="28" spans="1:28" ht="19.7" customHeight="1" thickBot="1" x14ac:dyDescent="0.25">
      <c r="A28" s="126"/>
      <c r="B28" s="127"/>
      <c r="C28" s="127"/>
      <c r="D28" s="127"/>
      <c r="E28" s="127"/>
      <c r="F28" s="128"/>
      <c r="G28" s="129" t="str">
        <f ca="1">IF(INDIRECT("ЗакСпец!A24")&lt;&gt;"",INDIRECT("ЗакСпец!A24"),"")</f>
        <v/>
      </c>
      <c r="H28" s="122" t="str">
        <f ca="1">IF(INDIRECT("ЗакСпец!B24")&lt;&gt;"",INDIRECT("ЗакСпец!B24"),"")</f>
        <v/>
      </c>
      <c r="I28" s="121" t="str">
        <f ca="1">IF(INDIRECT("ЗакСпец!C24")&lt;&gt;"",INDIRECT("ЗакСпец!C24"),"")</f>
        <v/>
      </c>
      <c r="J28" s="121" t="str">
        <f ca="1">IF(INDIRECT("ЗакСпец!D24")&lt;&gt;"",INDIRECT("ЗакСпец!D24"),"")</f>
        <v/>
      </c>
      <c r="K28" s="121"/>
      <c r="L28" s="121"/>
      <c r="M28" s="121"/>
      <c r="N28" s="121"/>
      <c r="O28" s="122" t="str">
        <f ca="1">IF(INDIRECT("ЗакСпец!E24")&lt;&gt;"",INDIRECT("ЗакСпец!E24"),"")</f>
        <v/>
      </c>
      <c r="P28" s="122"/>
      <c r="Q28" s="122"/>
      <c r="R28" s="122"/>
      <c r="S28" s="122"/>
      <c r="T28" s="121" t="str">
        <f ca="1">IF(INDIRECT("ЗакСпец!F24")&lt;&gt;"",INDIRECT("ЗакСпец!F24"),"")</f>
        <v/>
      </c>
      <c r="U28" s="121" t="str">
        <f ca="1">IF(INDIRECT("ЗакСпец!G24")&lt;&gt;"",INDIRECT("ЗакСпец!G24"),"")</f>
        <v/>
      </c>
      <c r="V28" s="122" t="str">
        <f ca="1">IF(INDIRECT("ЗакСпец!H24")&lt;&gt;"",INDIRECT("ЗакСпец!H24"),"")</f>
        <v/>
      </c>
      <c r="W28" s="122"/>
      <c r="X28" s="122" t="str">
        <f ca="1">IF(INDIRECT("ЗакСпец!I24")&lt;&gt;"",INDIRECT("ЗакСпец!I24"),"")</f>
        <v/>
      </c>
      <c r="Y28" s="122"/>
      <c r="Z28" s="122"/>
      <c r="AA28" s="123"/>
      <c r="AB28" s="139"/>
    </row>
    <row r="29" spans="1:28" ht="2.85" customHeight="1" thickBot="1" x14ac:dyDescent="0.25">
      <c r="A29" s="132"/>
      <c r="B29" s="133"/>
      <c r="C29" s="142" t="s">
        <v>9</v>
      </c>
      <c r="D29" s="143"/>
      <c r="E29" s="127"/>
      <c r="F29" s="128"/>
      <c r="G29" s="129"/>
      <c r="H29" s="122"/>
      <c r="I29" s="121"/>
      <c r="J29" s="121"/>
      <c r="K29" s="121"/>
      <c r="L29" s="121"/>
      <c r="M29" s="121"/>
      <c r="N29" s="121"/>
      <c r="O29" s="122"/>
      <c r="P29" s="122"/>
      <c r="Q29" s="122"/>
      <c r="R29" s="122"/>
      <c r="S29" s="122"/>
      <c r="T29" s="121"/>
      <c r="U29" s="121"/>
      <c r="V29" s="122"/>
      <c r="W29" s="122"/>
      <c r="X29" s="122"/>
      <c r="Y29" s="122"/>
      <c r="Z29" s="122"/>
      <c r="AA29" s="123"/>
      <c r="AB29" s="139"/>
    </row>
    <row r="30" spans="1:28" ht="22.5" customHeight="1" thickBot="1" x14ac:dyDescent="0.25">
      <c r="A30" s="132"/>
      <c r="B30" s="133"/>
      <c r="C30" s="144"/>
      <c r="D30" s="145"/>
      <c r="E30" s="127"/>
      <c r="F30" s="128"/>
      <c r="G30" s="87" t="str">
        <f ca="1">IF(INDIRECT("ЗакСпец!A25")&lt;&gt;"",INDIRECT("ЗакСпец!A25"),"")</f>
        <v/>
      </c>
      <c r="H30" s="85" t="str">
        <f ca="1">IF(INDIRECT("ЗакСпец!B25")&lt;&gt;"",INDIRECT("ЗакСпец!B25"),"")</f>
        <v>Вентиляция из колясочной (ВЕк6.1.1, ВЕк6.2.1, ВЕк6.3.1)</v>
      </c>
      <c r="I30" s="84" t="str">
        <f ca="1">IF(INDIRECT("ЗакСпец!C25")&lt;&gt;"",INDIRECT("ЗакСпец!C25"),"")</f>
        <v/>
      </c>
      <c r="J30" s="121" t="str">
        <f ca="1">IF(INDIRECT("ЗакСпец!D25")&lt;&gt;"",INDIRECT("ЗакСпец!D25"),"")</f>
        <v/>
      </c>
      <c r="K30" s="121"/>
      <c r="L30" s="121"/>
      <c r="M30" s="121"/>
      <c r="N30" s="121"/>
      <c r="O30" s="122" t="str">
        <f ca="1">IF(INDIRECT("ЗакСпец!E25")&lt;&gt;"",INDIRECT("ЗакСпец!E25"),"")</f>
        <v/>
      </c>
      <c r="P30" s="122"/>
      <c r="Q30" s="122"/>
      <c r="R30" s="122"/>
      <c r="S30" s="122"/>
      <c r="T30" s="84" t="str">
        <f ca="1">IF(INDIRECT("ЗакСпец!F25")&lt;&gt;"",INDIRECT("ЗакСпец!F25"),"")</f>
        <v/>
      </c>
      <c r="U30" s="84" t="str">
        <f ca="1">IF(INDIRECT("ЗакСпец!G25")&lt;&gt;"",INDIRECT("ЗакСпец!G25"),"")</f>
        <v/>
      </c>
      <c r="V30" s="122" t="str">
        <f ca="1">IF(INDIRECT("ЗакСпец!H25")&lt;&gt;"",INDIRECT("ЗакСпец!H25"),"")</f>
        <v/>
      </c>
      <c r="W30" s="122"/>
      <c r="X30" s="122" t="str">
        <f ca="1">IF(INDIRECT("ЗакСпец!I25")&lt;&gt;"",INDIRECT("ЗакСпец!I25"),"")</f>
        <v/>
      </c>
      <c r="Y30" s="122"/>
      <c r="Z30" s="122"/>
      <c r="AA30" s="123"/>
      <c r="AB30" s="139"/>
    </row>
    <row r="31" spans="1:28" ht="22.5" customHeight="1" thickBot="1" x14ac:dyDescent="0.25">
      <c r="A31" s="132"/>
      <c r="B31" s="133"/>
      <c r="C31" s="144"/>
      <c r="D31" s="145"/>
      <c r="E31" s="127"/>
      <c r="F31" s="128"/>
      <c r="G31" s="87" t="str">
        <f ca="1">IF(INDIRECT("ЗакСпец!A26")&lt;&gt;"",INDIRECT("ЗакСпец!A26"),"")</f>
        <v/>
      </c>
      <c r="H31" s="85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4" t="str">
        <f ca="1">IF(INDIRECT("ЗакСпец!C26")&lt;&gt;"",INDIRECT("ЗакСпец!C26"),"")</f>
        <v>Сигмавент-60-НО-125-BM(220)-к</v>
      </c>
      <c r="J31" s="121" t="str">
        <f ca="1">IF(INDIRECT("ЗакСпец!D26")&lt;&gt;"",INDIRECT("ЗакСпец!D26"),"")</f>
        <v/>
      </c>
      <c r="K31" s="121"/>
      <c r="L31" s="121"/>
      <c r="M31" s="121"/>
      <c r="N31" s="121"/>
      <c r="O31" s="122" t="str">
        <f ca="1">IF(INDIRECT("ЗакСпец!E26")&lt;&gt;"",INDIRECT("ЗакСпец!E26"),"")</f>
        <v>Сигмавент</v>
      </c>
      <c r="P31" s="122"/>
      <c r="Q31" s="122"/>
      <c r="R31" s="122"/>
      <c r="S31" s="122"/>
      <c r="T31" s="84" t="str">
        <f ca="1">IF(INDIRECT("ЗакСпец!F26")&lt;&gt;"",INDIRECT("ЗакСпец!F26"),"")</f>
        <v>шт.</v>
      </c>
      <c r="U31" s="84">
        <f ca="1">IF(INDIRECT("ЗакСпец!G26")&lt;&gt;"",INDIRECT("ЗакСпец!G26"),"")</f>
        <v>3</v>
      </c>
      <c r="V31" s="122" t="str">
        <f ca="1">IF(INDIRECT("ЗакСпец!H26")&lt;&gt;"",INDIRECT("ЗакСпец!H26"),"")</f>
        <v/>
      </c>
      <c r="W31" s="122"/>
      <c r="X31" s="122" t="str">
        <f ca="1">IF(INDIRECT("ЗакСпец!I26")&lt;&gt;"",INDIRECT("ЗакСпец!I26"),"")</f>
        <v/>
      </c>
      <c r="Y31" s="122"/>
      <c r="Z31" s="122"/>
      <c r="AA31" s="123"/>
      <c r="AB31" s="139"/>
    </row>
    <row r="32" spans="1:28" ht="22.5" customHeight="1" thickBot="1" x14ac:dyDescent="0.25">
      <c r="A32" s="132"/>
      <c r="B32" s="133"/>
      <c r="C32" s="146"/>
      <c r="D32" s="147"/>
      <c r="E32" s="127"/>
      <c r="F32" s="128"/>
      <c r="G32" s="87" t="str">
        <f ca="1">IF(INDIRECT("ЗакСпец!A27")&lt;&gt;"",INDIRECT("ЗакСпец!A27"),"")</f>
        <v/>
      </c>
      <c r="H32" s="85" t="str">
        <f ca="1">IF(INDIRECT("ЗакСпец!B27")&lt;&gt;"",INDIRECT("ЗакСпец!B27"),"")</f>
        <v>Воздуховод из оцинкованной стали S=0,5мм Ø125</v>
      </c>
      <c r="I32" s="84" t="str">
        <f ca="1">IF(INDIRECT("ЗакСпец!C27")&lt;&gt;"",INDIRECT("ЗакСпец!C27"),"")</f>
        <v>ГОСТ 14918-80</v>
      </c>
      <c r="J32" s="121" t="str">
        <f ca="1">IF(INDIRECT("ЗакСпец!D27")&lt;&gt;"",INDIRECT("ЗакСпец!D27"),"")</f>
        <v/>
      </c>
      <c r="K32" s="121"/>
      <c r="L32" s="121"/>
      <c r="M32" s="121"/>
      <c r="N32" s="121"/>
      <c r="O32" s="122" t="str">
        <f ca="1">IF(INDIRECT("ЗакСпец!E27")&lt;&gt;"",INDIRECT("ЗакСпец!E27"),"")</f>
        <v/>
      </c>
      <c r="P32" s="122"/>
      <c r="Q32" s="122"/>
      <c r="R32" s="122"/>
      <c r="S32" s="122"/>
      <c r="T32" s="84" t="str">
        <f ca="1">IF(INDIRECT("ЗакСпец!F27")&lt;&gt;"",INDIRECT("ЗакСпец!F27"),"")</f>
        <v>м</v>
      </c>
      <c r="U32" s="84">
        <f ca="1">IF(INDIRECT("ЗакСпец!G27")&lt;&gt;"",INDIRECT("ЗакСпец!G27"),"")</f>
        <v>6</v>
      </c>
      <c r="V32" s="122" t="str">
        <f ca="1">IF(INDIRECT("ЗакСпец!H27")&lt;&gt;"",INDIRECT("ЗакСпец!H27"),"")</f>
        <v/>
      </c>
      <c r="W32" s="122"/>
      <c r="X32" s="122" t="str">
        <f ca="1">IF(INDIRECT("ЗакСпец!I27")&lt;&gt;"",INDIRECT("ЗакСпец!I27"),"")</f>
        <v/>
      </c>
      <c r="Y32" s="122"/>
      <c r="Z32" s="122"/>
      <c r="AA32" s="123"/>
      <c r="AB32" s="139"/>
    </row>
    <row r="33" spans="1:28" ht="14.45" customHeight="1" thickBot="1" x14ac:dyDescent="0.25">
      <c r="A33" s="132"/>
      <c r="B33" s="133"/>
      <c r="C33" s="162" t="s">
        <v>28</v>
      </c>
      <c r="D33" s="162"/>
      <c r="E33" s="127"/>
      <c r="F33" s="127"/>
      <c r="G33" s="14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45"/>
      <c r="AB33" s="139"/>
    </row>
    <row r="34" spans="1:28" ht="14.45" customHeight="1" thickBot="1" x14ac:dyDescent="0.25">
      <c r="A34" s="132"/>
      <c r="B34" s="133"/>
      <c r="C34" s="162"/>
      <c r="D34" s="162"/>
      <c r="E34" s="127"/>
      <c r="F34" s="127"/>
      <c r="G34" s="144"/>
      <c r="H34" s="134"/>
      <c r="I34" s="134"/>
      <c r="J34" s="14"/>
      <c r="K34" s="14"/>
      <c r="L34" s="185"/>
      <c r="M34" s="186"/>
      <c r="N34" s="148"/>
      <c r="O34" s="149"/>
      <c r="P34" s="14"/>
      <c r="Q34" s="14"/>
      <c r="R34" s="187" t="str">
        <f>IF(Штамп!F4&lt;&gt;"",Штамп!F4,"")</f>
        <v>1191-ИОС4.1-ВОР</v>
      </c>
      <c r="S34" s="188"/>
      <c r="T34" s="188"/>
      <c r="U34" s="188"/>
      <c r="V34" s="188"/>
      <c r="W34" s="188"/>
      <c r="X34" s="188"/>
      <c r="Y34" s="188"/>
      <c r="Z34" s="188"/>
      <c r="AA34" s="189"/>
      <c r="AB34" s="139"/>
    </row>
    <row r="35" spans="1:28" ht="14.45" customHeight="1" thickBot="1" x14ac:dyDescent="0.25">
      <c r="A35" s="132"/>
      <c r="B35" s="133"/>
      <c r="C35" s="162"/>
      <c r="D35" s="162"/>
      <c r="E35" s="127"/>
      <c r="F35" s="127"/>
      <c r="G35" s="144"/>
      <c r="H35" s="134"/>
      <c r="I35" s="134"/>
      <c r="J35" s="15"/>
      <c r="K35" s="15"/>
      <c r="L35" s="193"/>
      <c r="M35" s="194"/>
      <c r="N35" s="163"/>
      <c r="O35" s="164"/>
      <c r="P35" s="15"/>
      <c r="Q35" s="15"/>
      <c r="R35" s="190"/>
      <c r="S35" s="191"/>
      <c r="T35" s="191"/>
      <c r="U35" s="191"/>
      <c r="V35" s="191"/>
      <c r="W35" s="191"/>
      <c r="X35" s="191"/>
      <c r="Y35" s="191"/>
      <c r="Z35" s="191"/>
      <c r="AA35" s="192"/>
      <c r="AB35" s="139"/>
    </row>
    <row r="36" spans="1:28" ht="14.45" customHeight="1" thickBot="1" x14ac:dyDescent="0.25">
      <c r="A36" s="132"/>
      <c r="B36" s="133"/>
      <c r="C36" s="162"/>
      <c r="D36" s="162"/>
      <c r="E36" s="127"/>
      <c r="F36" s="127"/>
      <c r="G36" s="144"/>
      <c r="H36" s="134"/>
      <c r="I36" s="134"/>
      <c r="J36" s="15"/>
      <c r="K36" s="15"/>
      <c r="L36" s="193"/>
      <c r="M36" s="194"/>
      <c r="N36" s="163"/>
      <c r="O36" s="164"/>
      <c r="P36" s="15"/>
      <c r="Q36" s="15"/>
      <c r="R36" s="170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171"/>
      <c r="T36" s="171"/>
      <c r="U36" s="171"/>
      <c r="V36" s="171"/>
      <c r="W36" s="171"/>
      <c r="X36" s="171"/>
      <c r="Y36" s="171"/>
      <c r="Z36" s="171"/>
      <c r="AA36" s="172"/>
      <c r="AB36" s="139"/>
    </row>
    <row r="37" spans="1:28" ht="14.45" customHeight="1" thickBot="1" x14ac:dyDescent="0.25">
      <c r="A37" s="132"/>
      <c r="B37" s="133"/>
      <c r="C37" s="162"/>
      <c r="D37" s="162"/>
      <c r="E37" s="127"/>
      <c r="F37" s="127"/>
      <c r="G37" s="144"/>
      <c r="H37" s="134"/>
      <c r="I37" s="134"/>
      <c r="J37" s="16"/>
      <c r="K37" s="16"/>
      <c r="L37" s="179"/>
      <c r="M37" s="180"/>
      <c r="N37" s="181"/>
      <c r="O37" s="182"/>
      <c r="P37" s="16"/>
      <c r="Q37" s="17"/>
      <c r="R37" s="173"/>
      <c r="S37" s="174"/>
      <c r="T37" s="174"/>
      <c r="U37" s="174"/>
      <c r="V37" s="174"/>
      <c r="W37" s="174"/>
      <c r="X37" s="174"/>
      <c r="Y37" s="174"/>
      <c r="Z37" s="174"/>
      <c r="AA37" s="175"/>
      <c r="AB37" s="139"/>
    </row>
    <row r="38" spans="1:28" ht="14.45" customHeight="1" thickBot="1" x14ac:dyDescent="0.25">
      <c r="A38" s="132"/>
      <c r="B38" s="133"/>
      <c r="C38" s="162"/>
      <c r="D38" s="162"/>
      <c r="E38" s="127"/>
      <c r="F38" s="127"/>
      <c r="G38" s="144"/>
      <c r="H38" s="134"/>
      <c r="I38" s="134"/>
      <c r="J38" s="13" t="s">
        <v>10</v>
      </c>
      <c r="K38" s="13" t="s">
        <v>31</v>
      </c>
      <c r="L38" s="160" t="s">
        <v>16</v>
      </c>
      <c r="M38" s="161"/>
      <c r="N38" s="128" t="s">
        <v>12</v>
      </c>
      <c r="O38" s="183"/>
      <c r="P38" s="13" t="s">
        <v>13</v>
      </c>
      <c r="Q38" s="13" t="s">
        <v>14</v>
      </c>
      <c r="R38" s="176"/>
      <c r="S38" s="177"/>
      <c r="T38" s="177"/>
      <c r="U38" s="177"/>
      <c r="V38" s="177"/>
      <c r="W38" s="177"/>
      <c r="X38" s="177"/>
      <c r="Y38" s="177"/>
      <c r="Z38" s="177"/>
      <c r="AA38" s="178"/>
      <c r="AB38" s="139"/>
    </row>
    <row r="39" spans="1:28" ht="14.45" customHeight="1" thickBot="1" x14ac:dyDescent="0.25">
      <c r="A39" s="132"/>
      <c r="B39" s="133"/>
      <c r="C39" s="162"/>
      <c r="D39" s="162"/>
      <c r="E39" s="127"/>
      <c r="F39" s="127"/>
      <c r="G39" s="144"/>
      <c r="H39" s="134"/>
      <c r="I39" s="134"/>
      <c r="J39" s="148" t="str">
        <f>IF(Штамп!A4&lt;&gt;"",Штамп!A4,"")</f>
        <v>Разработал</v>
      </c>
      <c r="K39" s="149"/>
      <c r="L39" s="148" t="str">
        <f>IF(Штамп!B4&lt;&gt;"",Штамп!B4,"")</f>
        <v>Степанов</v>
      </c>
      <c r="M39" s="150"/>
      <c r="N39" s="150"/>
      <c r="O39" s="149"/>
      <c r="P39" s="14" t="str">
        <f>IF(Штамп!C4&lt;&gt;"",Штамп!C4,"")</f>
        <v/>
      </c>
      <c r="Q39" s="14" t="str">
        <f>IF(Штамп!D4&lt;&gt;"",Штамп!D4,"")</f>
        <v>06.22</v>
      </c>
      <c r="R39" s="151" t="str">
        <f>IF(Штамп!F6&lt;&gt;"",Штамп!F6,"")</f>
        <v>Система отопления, вентиляции и кондиционирования воздуха.</v>
      </c>
      <c r="S39" s="152"/>
      <c r="T39" s="152"/>
      <c r="U39" s="152"/>
      <c r="V39" s="153"/>
      <c r="W39" s="160" t="s">
        <v>15</v>
      </c>
      <c r="X39" s="161"/>
      <c r="Y39" s="32" t="s">
        <v>16</v>
      </c>
      <c r="Z39" s="160" t="s">
        <v>17</v>
      </c>
      <c r="AA39" s="161"/>
      <c r="AB39" s="139"/>
    </row>
    <row r="40" spans="1:28" ht="14.45" customHeight="1" thickBot="1" x14ac:dyDescent="0.25">
      <c r="A40" s="132"/>
      <c r="B40" s="133"/>
      <c r="C40" s="162" t="s">
        <v>27</v>
      </c>
      <c r="D40" s="162"/>
      <c r="E40" s="127"/>
      <c r="F40" s="127"/>
      <c r="G40" s="144"/>
      <c r="H40" s="134"/>
      <c r="I40" s="134"/>
      <c r="J40" s="163" t="str">
        <f>IF(Штамп!A5&lt;&gt;"",Штамп!A5,"")</f>
        <v>Рук.группы</v>
      </c>
      <c r="K40" s="164"/>
      <c r="L40" s="163" t="str">
        <f>IF(Штамп!B5&lt;&gt;"",Штамп!B5,"")</f>
        <v>Зайцев</v>
      </c>
      <c r="M40" s="165"/>
      <c r="N40" s="165"/>
      <c r="O40" s="164"/>
      <c r="P40" s="15" t="str">
        <f>IF(Штамп!C5&lt;&gt;"",Штамп!C5,"")</f>
        <v/>
      </c>
      <c r="Q40" s="15" t="str">
        <f>IF(Штамп!D5&lt;&gt;"",Штамп!D5,"")</f>
        <v/>
      </c>
      <c r="R40" s="154"/>
      <c r="S40" s="155"/>
      <c r="T40" s="155"/>
      <c r="U40" s="155"/>
      <c r="V40" s="156"/>
      <c r="W40" s="166" t="str">
        <f>IF(Штамп!F8&lt;&gt;"",Штамп!F8,"")</f>
        <v>П</v>
      </c>
      <c r="X40" s="167"/>
      <c r="Y40" s="137">
        <f ca="1">IF(CONCATENATE(H3,H4,H5,H6,H7)&lt;&gt;"",1,"")</f>
        <v>1</v>
      </c>
      <c r="Z40" s="166">
        <v>14</v>
      </c>
      <c r="AA40" s="167"/>
      <c r="AB40" s="139"/>
    </row>
    <row r="41" spans="1:28" ht="14.45" customHeight="1" thickBot="1" x14ac:dyDescent="0.25">
      <c r="A41" s="132"/>
      <c r="B41" s="133"/>
      <c r="C41" s="162"/>
      <c r="D41" s="162"/>
      <c r="E41" s="127"/>
      <c r="F41" s="127"/>
      <c r="G41" s="144"/>
      <c r="H41" s="134"/>
      <c r="I41" s="134"/>
      <c r="J41" s="163" t="str">
        <f>IF(Штамп!A6&lt;&gt;"",Штамп!A6,"")</f>
        <v/>
      </c>
      <c r="K41" s="164"/>
      <c r="L41" s="163" t="str">
        <f>IF(Штамп!B6&lt;&gt;"",Штамп!B6,"")</f>
        <v/>
      </c>
      <c r="M41" s="165"/>
      <c r="N41" s="165"/>
      <c r="O41" s="164"/>
      <c r="P41" s="15" t="str">
        <f>IF(Штамп!C6&lt;&gt;"",Штамп!C6,"")</f>
        <v/>
      </c>
      <c r="Q41" s="15" t="str">
        <f>IF(Штамп!D6&lt;&gt;"",Штамп!D6,"")</f>
        <v/>
      </c>
      <c r="R41" s="157"/>
      <c r="S41" s="158"/>
      <c r="T41" s="158"/>
      <c r="U41" s="158"/>
      <c r="V41" s="159"/>
      <c r="W41" s="168"/>
      <c r="X41" s="169"/>
      <c r="Y41" s="199"/>
      <c r="Z41" s="168"/>
      <c r="AA41" s="169"/>
      <c r="AB41" s="139"/>
    </row>
    <row r="42" spans="1:28" ht="14.45" customHeight="1" thickBot="1" x14ac:dyDescent="0.25">
      <c r="A42" s="132"/>
      <c r="B42" s="133"/>
      <c r="C42" s="162"/>
      <c r="D42" s="162"/>
      <c r="E42" s="127"/>
      <c r="F42" s="127"/>
      <c r="G42" s="144"/>
      <c r="H42" s="134"/>
      <c r="I42" s="134"/>
      <c r="J42" s="163" t="str">
        <f>IF(Штамп!A7&lt;&gt;"",Штамп!A7,"")</f>
        <v/>
      </c>
      <c r="K42" s="164"/>
      <c r="L42" s="163" t="str">
        <f>IF(Штамп!B7&lt;&gt;"",Штамп!B7,"")</f>
        <v/>
      </c>
      <c r="M42" s="165"/>
      <c r="N42" s="165"/>
      <c r="O42" s="164"/>
      <c r="P42" s="15" t="str">
        <f>IF(Штамп!C7&lt;&gt;"",Штамп!C7,"")</f>
        <v/>
      </c>
      <c r="Q42" s="15" t="str">
        <f>IF(Штамп!D7&lt;&gt;"",Штамп!D7,"")</f>
        <v/>
      </c>
      <c r="R42" s="151" t="str">
        <f>IF(Штамп!F7&lt;&gt;"",Штамп!F7,"")</f>
        <v>Спецификация оборудования. Корпус 6</v>
      </c>
      <c r="S42" s="152"/>
      <c r="T42" s="152"/>
      <c r="U42" s="152"/>
      <c r="V42" s="153"/>
      <c r="W42" s="200" t="str">
        <f>IF(Штамп!F9&lt;&gt;"",Штамп!F9,"")</f>
        <v>ООО "Проектное бюро АПЕКС"</v>
      </c>
      <c r="X42" s="201"/>
      <c r="Y42" s="201"/>
      <c r="Z42" s="201"/>
      <c r="AA42" s="202"/>
      <c r="AB42" s="139"/>
    </row>
    <row r="43" spans="1:28" ht="14.45" customHeight="1" thickBot="1" x14ac:dyDescent="0.25">
      <c r="A43" s="132"/>
      <c r="B43" s="133"/>
      <c r="C43" s="162"/>
      <c r="D43" s="162"/>
      <c r="E43" s="127"/>
      <c r="F43" s="127"/>
      <c r="G43" s="144"/>
      <c r="H43" s="134"/>
      <c r="I43" s="134"/>
      <c r="J43" s="163" t="str">
        <f>IF(Штамп!A8&lt;&gt;"",Штамп!A8,"")</f>
        <v>Н.контр.</v>
      </c>
      <c r="K43" s="164"/>
      <c r="L43" s="163" t="str">
        <f>IF(Штамп!B8&lt;&gt;"",Штамп!B8,"")</f>
        <v>Куликова</v>
      </c>
      <c r="M43" s="165"/>
      <c r="N43" s="165"/>
      <c r="O43" s="164"/>
      <c r="P43" s="15" t="str">
        <f>IF(Штамп!C8&lt;&gt;"",Штамп!C8,"")</f>
        <v/>
      </c>
      <c r="Q43" s="15" t="str">
        <f>IF(Штамп!D8&lt;&gt;"",Штамп!D8,"")</f>
        <v/>
      </c>
      <c r="R43" s="154"/>
      <c r="S43" s="155"/>
      <c r="T43" s="155"/>
      <c r="U43" s="155"/>
      <c r="V43" s="156"/>
      <c r="W43" s="203"/>
      <c r="X43" s="204"/>
      <c r="Y43" s="204"/>
      <c r="Z43" s="204"/>
      <c r="AA43" s="205"/>
      <c r="AB43" s="139"/>
    </row>
    <row r="44" spans="1:28" ht="14.45" customHeight="1" thickBot="1" x14ac:dyDescent="0.25">
      <c r="A44" s="132"/>
      <c r="B44" s="133"/>
      <c r="C44" s="162"/>
      <c r="D44" s="162"/>
      <c r="E44" s="127"/>
      <c r="F44" s="127"/>
      <c r="G44" s="146"/>
      <c r="H44" s="184"/>
      <c r="I44" s="184"/>
      <c r="J44" s="181" t="str">
        <f>IF(Штамп!A9&lt;&gt;"",Штамп!A9,"")</f>
        <v>ГИП</v>
      </c>
      <c r="K44" s="182"/>
      <c r="L44" s="181" t="str">
        <f>IF(Штамп!B9&lt;&gt;"",Штамп!B9,"")</f>
        <v>Яковлева</v>
      </c>
      <c r="M44" s="195"/>
      <c r="N44" s="195"/>
      <c r="O44" s="182"/>
      <c r="P44" s="16" t="str">
        <f>IF(Штамп!C9&lt;&gt;"",Штамп!C9,"")</f>
        <v/>
      </c>
      <c r="Q44" s="16" t="str">
        <f>IF(Штамп!D9&lt;&gt;"",Штамп!D9,"")</f>
        <v/>
      </c>
      <c r="R44" s="157"/>
      <c r="S44" s="158"/>
      <c r="T44" s="158"/>
      <c r="U44" s="158"/>
      <c r="V44" s="159"/>
      <c r="W44" s="206"/>
      <c r="X44" s="207"/>
      <c r="Y44" s="207"/>
      <c r="Z44" s="207"/>
      <c r="AA44" s="208"/>
      <c r="AB44" s="139"/>
    </row>
    <row r="45" spans="1:28" ht="16.899999999999999" customHeight="1" x14ac:dyDescent="0.2">
      <c r="A45" s="196"/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8"/>
      <c r="AB45" s="140"/>
    </row>
    <row r="46" spans="1:28" ht="16.899999999999999" customHeight="1" thickBot="1" x14ac:dyDescent="0.25">
      <c r="A46" s="130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5"/>
    </row>
    <row r="47" spans="1:28" ht="100.15" customHeight="1" x14ac:dyDescent="0.2">
      <c r="A47" s="198"/>
      <c r="B47" s="134"/>
      <c r="C47" s="134"/>
      <c r="D47" s="134"/>
      <c r="E47" s="134"/>
      <c r="F47" s="134"/>
      <c r="G47" s="82" t="str">
        <f>G2</f>
        <v>Позиция</v>
      </c>
      <c r="H47" s="83" t="str">
        <f>H2</f>
        <v>Наименование и техническая характеристика</v>
      </c>
      <c r="I47" s="82" t="s">
        <v>20</v>
      </c>
      <c r="J47" s="136" t="s">
        <v>21</v>
      </c>
      <c r="K47" s="136"/>
      <c r="L47" s="136"/>
      <c r="M47" s="137"/>
      <c r="N47" s="137"/>
      <c r="O47" s="138" t="s">
        <v>22</v>
      </c>
      <c r="P47" s="138"/>
      <c r="Q47" s="138"/>
      <c r="R47" s="138"/>
      <c r="S47" s="138"/>
      <c r="T47" s="82" t="str">
        <f>T2</f>
        <v>Еди-ница измере-ния</v>
      </c>
      <c r="U47" s="82" t="s">
        <v>25</v>
      </c>
      <c r="V47" s="138" t="s">
        <v>23</v>
      </c>
      <c r="W47" s="138"/>
      <c r="X47" s="138" t="s">
        <v>24</v>
      </c>
      <c r="Y47" s="138"/>
      <c r="Z47" s="138"/>
      <c r="AA47" s="138"/>
      <c r="AB47" s="139"/>
    </row>
    <row r="48" spans="1:28" ht="22.5" customHeight="1" x14ac:dyDescent="0.2">
      <c r="A48" s="132"/>
      <c r="B48" s="134"/>
      <c r="C48" s="134"/>
      <c r="D48" s="134"/>
      <c r="E48" s="134"/>
      <c r="F48" s="134"/>
      <c r="G48" s="86" t="str">
        <f ca="1">IF(INDIRECT("ЗакСпец!A28")&lt;&gt;"",INDIRECT("ЗакСпец!A28"),"")</f>
        <v/>
      </c>
      <c r="H48" s="85" t="str">
        <f ca="1">IF(INDIRECT("ЗакСпец!B28")&lt;&gt;"",INDIRECT("ЗакСпец!B28"),"")</f>
        <v>Воздуховод из оцинкованной стали S=0,8мм Ø125</v>
      </c>
      <c r="I48" s="84" t="str">
        <f ca="1">IF(INDIRECT("ЗакСпец!C28")&lt;&gt;"",INDIRECT("ЗакСпец!C28"),"")</f>
        <v>ГОСТ 14918-80</v>
      </c>
      <c r="J48" s="121" t="str">
        <f ca="1">IF(INDIRECT("ЗакСпец!D28")&lt;&gt;"",INDIRECT("ЗакСпец!D28"),"")</f>
        <v/>
      </c>
      <c r="K48" s="121"/>
      <c r="L48" s="121"/>
      <c r="M48" s="121"/>
      <c r="N48" s="121"/>
      <c r="O48" s="122" t="str">
        <f ca="1">IF(INDIRECT("ЗакСпец!E28")&lt;&gt;"",INDIRECT("ЗакСпец!E28"),"")</f>
        <v/>
      </c>
      <c r="P48" s="122"/>
      <c r="Q48" s="122"/>
      <c r="R48" s="122"/>
      <c r="S48" s="122"/>
      <c r="T48" s="84" t="str">
        <f ca="1">IF(INDIRECT("ЗакСпец!F28")&lt;&gt;"",INDIRECT("ЗакСпец!F28"),"")</f>
        <v>м</v>
      </c>
      <c r="U48" s="84">
        <f ca="1">IF(INDIRECT("ЗакСпец!G28")&lt;&gt;"",INDIRECT("ЗакСпец!G28"),"")</f>
        <v>180</v>
      </c>
      <c r="V48" s="122" t="str">
        <f ca="1">IF(INDIRECT("ЗакСпец!H28")&lt;&gt;"",INDIRECT("ЗакСпец!H28"),"")</f>
        <v/>
      </c>
      <c r="W48" s="122"/>
      <c r="X48" s="122" t="str">
        <f ca="1">IF(INDIRECT("ЗакСпец!I28")&lt;&gt;"",INDIRECT("ЗакСпец!I28"),"")</f>
        <v/>
      </c>
      <c r="Y48" s="122"/>
      <c r="Z48" s="122"/>
      <c r="AA48" s="123"/>
      <c r="AB48" s="139"/>
    </row>
    <row r="49" spans="1:28" ht="22.5" customHeight="1" x14ac:dyDescent="0.2">
      <c r="A49" s="132"/>
      <c r="B49" s="134"/>
      <c r="C49" s="134"/>
      <c r="D49" s="134"/>
      <c r="E49" s="134"/>
      <c r="F49" s="134"/>
      <c r="G49" s="86" t="str">
        <f ca="1">IF(INDIRECT("ЗакСпец!A29")&lt;&gt;"",INDIRECT("ЗакСпец!A29"),"")</f>
        <v/>
      </c>
      <c r="H49" s="85" t="str">
        <f ca="1">IF(INDIRECT("ЗакСпец!B29")&lt;&gt;"",INDIRECT("ЗакСпец!B29"),"")</f>
        <v>Фасонные изделия</v>
      </c>
      <c r="I49" s="84" t="str">
        <f ca="1">IF(INDIRECT("ЗакСпец!C29")&lt;&gt;"",INDIRECT("ЗакСпец!C29"),"")</f>
        <v/>
      </c>
      <c r="J49" s="121" t="str">
        <f ca="1">IF(INDIRECT("ЗакСпец!D29")&lt;&gt;"",INDIRECT("ЗакСпец!D29"),"")</f>
        <v/>
      </c>
      <c r="K49" s="121"/>
      <c r="L49" s="121"/>
      <c r="M49" s="121"/>
      <c r="N49" s="121"/>
      <c r="O49" s="122" t="str">
        <f ca="1">IF(INDIRECT("ЗакСпец!E29")&lt;&gt;"",INDIRECT("ЗакСпец!E29"),"")</f>
        <v/>
      </c>
      <c r="P49" s="122"/>
      <c r="Q49" s="122"/>
      <c r="R49" s="122"/>
      <c r="S49" s="122"/>
      <c r="T49" s="84" t="str">
        <f ca="1">IF(INDIRECT("ЗакСпец!F29")&lt;&gt;"",INDIRECT("ЗакСпец!F29"),"")</f>
        <v>м²</v>
      </c>
      <c r="U49" s="84">
        <f ca="1">IF(INDIRECT("ЗакСпец!G29")&lt;&gt;"",INDIRECT("ЗакСпец!G29"),"")</f>
        <v>52.5</v>
      </c>
      <c r="V49" s="122" t="str">
        <f ca="1">IF(INDIRECT("ЗакСпец!H29")&lt;&gt;"",INDIRECT("ЗакСпец!H29"),"")</f>
        <v/>
      </c>
      <c r="W49" s="122"/>
      <c r="X49" s="122" t="str">
        <f ca="1">IF(INDIRECT("ЗакСпец!I29")&lt;&gt;"",INDIRECT("ЗакСпец!I29"),"")</f>
        <v/>
      </c>
      <c r="Y49" s="122"/>
      <c r="Z49" s="122"/>
      <c r="AA49" s="123"/>
      <c r="AB49" s="139"/>
    </row>
    <row r="50" spans="1:28" ht="22.5" customHeight="1" x14ac:dyDescent="0.2">
      <c r="A50" s="132"/>
      <c r="B50" s="134"/>
      <c r="C50" s="134"/>
      <c r="D50" s="134"/>
      <c r="E50" s="134"/>
      <c r="F50" s="134"/>
      <c r="G50" s="86" t="str">
        <f ca="1">IF(INDIRECT("ЗакСпец!A30")&lt;&gt;"",INDIRECT("ЗакСпец!A30"),"")</f>
        <v/>
      </c>
      <c r="H50" s="85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4" t="str">
        <f ca="1">IF(INDIRECT("ЗакСпец!C30")&lt;&gt;"",INDIRECT("ЗакСпец!C30"),"")</f>
        <v>PRO-МБОР-VENT (1 НФ) EI30</v>
      </c>
      <c r="J50" s="121" t="str">
        <f ca="1">IF(INDIRECT("ЗакСпец!D30")&lt;&gt;"",INDIRECT("ЗакСпец!D30"),"")</f>
        <v/>
      </c>
      <c r="K50" s="121"/>
      <c r="L50" s="121"/>
      <c r="M50" s="121"/>
      <c r="N50" s="121"/>
      <c r="O50" s="122" t="str">
        <f ca="1">IF(INDIRECT("ЗакСпец!E30")&lt;&gt;"",INDIRECT("ЗакСпец!E30"),"")</f>
        <v>BOS</v>
      </c>
      <c r="P50" s="122"/>
      <c r="Q50" s="122"/>
      <c r="R50" s="122"/>
      <c r="S50" s="122"/>
      <c r="T50" s="84" t="str">
        <f ca="1">IF(INDIRECT("ЗакСпец!F30")&lt;&gt;"",INDIRECT("ЗакСпец!F30"),"")</f>
        <v>м²</v>
      </c>
      <c r="U50" s="84">
        <f ca="1">IF(INDIRECT("ЗакСпец!G30")&lt;&gt;"",INDIRECT("ЗакСпец!G30"),"")</f>
        <v>97.5</v>
      </c>
      <c r="V50" s="122" t="str">
        <f ca="1">IF(INDIRECT("ЗакСпец!H30")&lt;&gt;"",INDIRECT("ЗакСпец!H30"),"")</f>
        <v/>
      </c>
      <c r="W50" s="122"/>
      <c r="X50" s="122" t="str">
        <f ca="1">IF(INDIRECT("ЗакСпец!I30")&lt;&gt;"",INDIRECT("ЗакСпец!I30"),"")</f>
        <v/>
      </c>
      <c r="Y50" s="122"/>
      <c r="Z50" s="122"/>
      <c r="AA50" s="123"/>
      <c r="AB50" s="139"/>
    </row>
    <row r="51" spans="1:28" ht="22.5" customHeight="1" x14ac:dyDescent="0.2">
      <c r="A51" s="132"/>
      <c r="B51" s="134"/>
      <c r="C51" s="134"/>
      <c r="D51" s="134"/>
      <c r="E51" s="134"/>
      <c r="F51" s="134"/>
      <c r="G51" s="86" t="str">
        <f ca="1">IF(INDIRECT("ЗакСпец!A31")&lt;&gt;"",INDIRECT("ЗакСпец!A31"),"")</f>
        <v/>
      </c>
      <c r="H51" s="85" t="str">
        <f ca="1">IF(INDIRECT("ЗакСпец!B31")&lt;&gt;"",INDIRECT("ЗакСпец!B31"),"")</f>
        <v>Зонт вытяжной из оц.стали</v>
      </c>
      <c r="I51" s="84" t="str">
        <f ca="1">IF(INDIRECT("ЗакСпец!C31")&lt;&gt;"",INDIRECT("ЗакСпец!C31"),"")</f>
        <v>Ø125</v>
      </c>
      <c r="J51" s="121" t="str">
        <f ca="1">IF(INDIRECT("ЗакСпец!D31")&lt;&gt;"",INDIRECT("ЗакСпец!D31"),"")</f>
        <v/>
      </c>
      <c r="K51" s="121"/>
      <c r="L51" s="121"/>
      <c r="M51" s="121"/>
      <c r="N51" s="121"/>
      <c r="O51" s="122" t="str">
        <f ca="1">IF(INDIRECT("ЗакСпец!E31")&lt;&gt;"",INDIRECT("ЗакСпец!E31"),"")</f>
        <v/>
      </c>
      <c r="P51" s="122"/>
      <c r="Q51" s="122"/>
      <c r="R51" s="122"/>
      <c r="S51" s="122"/>
      <c r="T51" s="84" t="str">
        <f ca="1">IF(INDIRECT("ЗакСпец!F31")&lt;&gt;"",INDIRECT("ЗакСпец!F31"),"")</f>
        <v>шт.</v>
      </c>
      <c r="U51" s="84">
        <f ca="1">IF(INDIRECT("ЗакСпец!G31")&lt;&gt;"",INDIRECT("ЗакСпец!G31"),"")</f>
        <v>3</v>
      </c>
      <c r="V51" s="122" t="str">
        <f ca="1">IF(INDIRECT("ЗакСпец!H31")&lt;&gt;"",INDIRECT("ЗакСпец!H31"),"")</f>
        <v/>
      </c>
      <c r="W51" s="122"/>
      <c r="X51" s="122" t="str">
        <f ca="1">IF(INDIRECT("ЗакСпец!I31")&lt;&gt;"",INDIRECT("ЗакСпец!I31"),"")</f>
        <v/>
      </c>
      <c r="Y51" s="122"/>
      <c r="Z51" s="122"/>
      <c r="AA51" s="123"/>
      <c r="AB51" s="139"/>
    </row>
    <row r="52" spans="1:28" ht="22.5" customHeight="1" x14ac:dyDescent="0.2">
      <c r="A52" s="132"/>
      <c r="B52" s="134"/>
      <c r="C52" s="134"/>
      <c r="D52" s="134"/>
      <c r="E52" s="134"/>
      <c r="F52" s="134"/>
      <c r="G52" s="86" t="str">
        <f ca="1">IF(INDIRECT("ЗакСпец!A32")&lt;&gt;"",INDIRECT("ЗакСпец!A32"),"")</f>
        <v/>
      </c>
      <c r="H52" s="85" t="str">
        <f ca="1">IF(INDIRECT("ЗакСпец!B32")&lt;&gt;"",INDIRECT("ЗакСпец!B32"),"")</f>
        <v>Диффузор</v>
      </c>
      <c r="I52" s="84" t="str">
        <f ca="1">IF(INDIRECT("ЗакСпец!C32")&lt;&gt;"",INDIRECT("ЗакСпец!C32"),"")</f>
        <v>DVS100</v>
      </c>
      <c r="J52" s="121" t="str">
        <f ca="1">IF(INDIRECT("ЗакСпец!D32")&lt;&gt;"",INDIRECT("ЗакСпец!D32"),"")</f>
        <v/>
      </c>
      <c r="K52" s="121"/>
      <c r="L52" s="121"/>
      <c r="M52" s="121"/>
      <c r="N52" s="121"/>
      <c r="O52" s="122" t="str">
        <f ca="1">IF(INDIRECT("ЗакСпец!E32")&lt;&gt;"",INDIRECT("ЗакСпец!E32"),"")</f>
        <v>Ventart</v>
      </c>
      <c r="P52" s="122"/>
      <c r="Q52" s="122"/>
      <c r="R52" s="122"/>
      <c r="S52" s="122"/>
      <c r="T52" s="84" t="str">
        <f ca="1">IF(INDIRECT("ЗакСпец!F32")&lt;&gt;"",INDIRECT("ЗакСпец!F32"),"")</f>
        <v>шт.</v>
      </c>
      <c r="U52" s="84">
        <f ca="1">IF(INDIRECT("ЗакСпец!G32")&lt;&gt;"",INDIRECT("ЗакСпец!G32"),"")</f>
        <v>3</v>
      </c>
      <c r="V52" s="122" t="str">
        <f ca="1">IF(INDIRECT("ЗакСпец!H32")&lt;&gt;"",INDIRECT("ЗакСпец!H32"),"")</f>
        <v/>
      </c>
      <c r="W52" s="122"/>
      <c r="X52" s="122" t="str">
        <f ca="1">IF(INDIRECT("ЗакСпец!I32")&lt;&gt;"",INDIRECT("ЗакСпец!I32"),"")</f>
        <v/>
      </c>
      <c r="Y52" s="122"/>
      <c r="Z52" s="122"/>
      <c r="AA52" s="123"/>
      <c r="AB52" s="139"/>
    </row>
    <row r="53" spans="1:28" ht="22.5" customHeight="1" x14ac:dyDescent="0.2">
      <c r="A53" s="132"/>
      <c r="B53" s="134"/>
      <c r="C53" s="134"/>
      <c r="D53" s="134"/>
      <c r="E53" s="134"/>
      <c r="F53" s="134"/>
      <c r="G53" s="86" t="str">
        <f ca="1">IF(INDIRECT("ЗакСпец!A33")&lt;&gt;"",INDIRECT("ЗакСпец!A33"),"")</f>
        <v/>
      </c>
      <c r="H53" s="85" t="str">
        <f ca="1">IF(INDIRECT("ЗакСпец!B33")&lt;&gt;"",INDIRECT("ЗакСпец!B33"),"")</f>
        <v>Воздушный клапан для круглых воздуховодов</v>
      </c>
      <c r="I53" s="84" t="str">
        <f ca="1">IF(INDIRECT("ЗакСпец!C33")&lt;&gt;"",INDIRECT("ЗакСпец!C33"),"")</f>
        <v>KB 100</v>
      </c>
      <c r="J53" s="121" t="str">
        <f ca="1">IF(INDIRECT("ЗакСпец!D33")&lt;&gt;"",INDIRECT("ЗакСпец!D33"),"")</f>
        <v/>
      </c>
      <c r="K53" s="121"/>
      <c r="L53" s="121"/>
      <c r="M53" s="121"/>
      <c r="N53" s="121"/>
      <c r="O53" s="122" t="str">
        <f ca="1">IF(INDIRECT("ЗакСпец!E33")&lt;&gt;"",INDIRECT("ЗакСпец!E33"),"")</f>
        <v>Ventart</v>
      </c>
      <c r="P53" s="122"/>
      <c r="Q53" s="122"/>
      <c r="R53" s="122"/>
      <c r="S53" s="122"/>
      <c r="T53" s="84" t="str">
        <f ca="1">IF(INDIRECT("ЗакСпец!F33")&lt;&gt;"",INDIRECT("ЗакСпец!F33"),"")</f>
        <v>шт.</v>
      </c>
      <c r="U53" s="84">
        <f ca="1">IF(INDIRECT("ЗакСпец!G33")&lt;&gt;"",INDIRECT("ЗакСпец!G33"),"")</f>
        <v>3</v>
      </c>
      <c r="V53" s="122" t="str">
        <f ca="1">IF(INDIRECT("ЗакСпец!H33")&lt;&gt;"",INDIRECT("ЗакСпец!H33"),"")</f>
        <v/>
      </c>
      <c r="W53" s="122"/>
      <c r="X53" s="122" t="str">
        <f ca="1">IF(INDIRECT("ЗакСпец!I33")&lt;&gt;"",INDIRECT("ЗакСпец!I33"),"")</f>
        <v/>
      </c>
      <c r="Y53" s="122"/>
      <c r="Z53" s="122"/>
      <c r="AA53" s="123"/>
      <c r="AB53" s="139"/>
    </row>
    <row r="54" spans="1:28" ht="22.5" customHeight="1" x14ac:dyDescent="0.2">
      <c r="A54" s="132"/>
      <c r="B54" s="134"/>
      <c r="C54" s="134"/>
      <c r="D54" s="134"/>
      <c r="E54" s="134"/>
      <c r="F54" s="134"/>
      <c r="G54" s="86" t="str">
        <f ca="1">IF(INDIRECT("ЗакСпец!A34")&lt;&gt;"",INDIRECT("ЗакСпец!A34"),"")</f>
        <v/>
      </c>
      <c r="H54" s="85" t="str">
        <f ca="1">IF(INDIRECT("ЗакСпец!B34")&lt;&gt;"",INDIRECT("ЗакСпец!B34"),"")</f>
        <v/>
      </c>
      <c r="I54" s="84" t="str">
        <f ca="1">IF(INDIRECT("ЗакСпец!C34")&lt;&gt;"",INDIRECT("ЗакСпец!C34"),"")</f>
        <v/>
      </c>
      <c r="J54" s="121" t="str">
        <f ca="1">IF(INDIRECT("ЗакСпец!D34")&lt;&gt;"",INDIRECT("ЗакСпец!D34"),"")</f>
        <v/>
      </c>
      <c r="K54" s="121"/>
      <c r="L54" s="121"/>
      <c r="M54" s="121"/>
      <c r="N54" s="121"/>
      <c r="O54" s="122" t="str">
        <f ca="1">IF(INDIRECT("ЗакСпец!E34")&lt;&gt;"",INDIRECT("ЗакСпец!E34"),"")</f>
        <v/>
      </c>
      <c r="P54" s="122"/>
      <c r="Q54" s="122"/>
      <c r="R54" s="122"/>
      <c r="S54" s="122"/>
      <c r="T54" s="84" t="str">
        <f ca="1">IF(INDIRECT("ЗакСпец!F34")&lt;&gt;"",INDIRECT("ЗакСпец!F34"),"")</f>
        <v/>
      </c>
      <c r="U54" s="84" t="str">
        <f ca="1">IF(INDIRECT("ЗакСпец!G34")&lt;&gt;"",INDIRECT("ЗакСпец!G34"),"")</f>
        <v/>
      </c>
      <c r="V54" s="122" t="str">
        <f ca="1">IF(INDIRECT("ЗакСпец!H34")&lt;&gt;"",INDIRECT("ЗакСпец!H34"),"")</f>
        <v/>
      </c>
      <c r="W54" s="122"/>
      <c r="X54" s="122" t="str">
        <f ca="1">IF(INDIRECT("ЗакСпец!I34")&lt;&gt;"",INDIRECT("ЗакСпец!I34"),"")</f>
        <v/>
      </c>
      <c r="Y54" s="122"/>
      <c r="Z54" s="122"/>
      <c r="AA54" s="123"/>
      <c r="AB54" s="139"/>
    </row>
    <row r="55" spans="1:28" ht="22.5" customHeight="1" x14ac:dyDescent="0.2">
      <c r="A55" s="132"/>
      <c r="B55" s="134"/>
      <c r="C55" s="134"/>
      <c r="D55" s="134"/>
      <c r="E55" s="134"/>
      <c r="F55" s="134"/>
      <c r="G55" s="86" t="str">
        <f ca="1">IF(INDIRECT("ЗакСпец!A35")&lt;&gt;"",INDIRECT("ЗакСпец!A35"),"")</f>
        <v/>
      </c>
      <c r="H55" s="85" t="str">
        <f ca="1">IF(INDIRECT("ЗакСпец!B35")&lt;&gt;"",INDIRECT("ЗакСпец!B35"),"")</f>
        <v>Вентиляция из мусоросброной камеры (ВЕм6.1.1, ВЕм6.2.1, ВЕм6.3.1)</v>
      </c>
      <c r="I55" s="84" t="str">
        <f ca="1">IF(INDIRECT("ЗакСпец!C35")&lt;&gt;"",INDIRECT("ЗакСпец!C35"),"")</f>
        <v/>
      </c>
      <c r="J55" s="121" t="str">
        <f ca="1">IF(INDIRECT("ЗакСпец!D35")&lt;&gt;"",INDIRECT("ЗакСпец!D35"),"")</f>
        <v/>
      </c>
      <c r="K55" s="121"/>
      <c r="L55" s="121"/>
      <c r="M55" s="121"/>
      <c r="N55" s="121"/>
      <c r="O55" s="122" t="str">
        <f ca="1">IF(INDIRECT("ЗакСпец!E35")&lt;&gt;"",INDIRECT("ЗакСпец!E35"),"")</f>
        <v/>
      </c>
      <c r="P55" s="122"/>
      <c r="Q55" s="122"/>
      <c r="R55" s="122"/>
      <c r="S55" s="122"/>
      <c r="T55" s="84" t="str">
        <f ca="1">IF(INDIRECT("ЗакСпец!F35")&lt;&gt;"",INDIRECT("ЗакСпец!F35"),"")</f>
        <v/>
      </c>
      <c r="U55" s="84" t="str">
        <f ca="1">IF(INDIRECT("ЗакСпец!G35")&lt;&gt;"",INDIRECT("ЗакСпец!G35"),"")</f>
        <v/>
      </c>
      <c r="V55" s="122" t="str">
        <f ca="1">IF(INDIRECT("ЗакСпец!H35")&lt;&gt;"",INDIRECT("ЗакСпец!H35"),"")</f>
        <v/>
      </c>
      <c r="W55" s="122"/>
      <c r="X55" s="122" t="str">
        <f ca="1">IF(INDIRECT("ЗакСпец!I35")&lt;&gt;"",INDIRECT("ЗакСпец!I35"),"")</f>
        <v/>
      </c>
      <c r="Y55" s="122"/>
      <c r="Z55" s="122"/>
      <c r="AA55" s="123"/>
      <c r="AB55" s="139"/>
    </row>
    <row r="56" spans="1:28" ht="22.5" customHeight="1" x14ac:dyDescent="0.2">
      <c r="A56" s="132"/>
      <c r="B56" s="134"/>
      <c r="C56" s="134"/>
      <c r="D56" s="134"/>
      <c r="E56" s="134"/>
      <c r="F56" s="134"/>
      <c r="G56" s="86" t="str">
        <f ca="1">IF(INDIRECT("ЗакСпец!A36")&lt;&gt;"",INDIRECT("ЗакСпец!A36"),"")</f>
        <v/>
      </c>
      <c r="H56" s="85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4" t="str">
        <f ca="1">IF(INDIRECT("ЗакСпец!C36")&lt;&gt;"",INDIRECT("ЗакСпец!C36"),"")</f>
        <v>Сигмавент-60-НО-125-BM(220)-к</v>
      </c>
      <c r="J56" s="121" t="str">
        <f ca="1">IF(INDIRECT("ЗакСпец!D36")&lt;&gt;"",INDIRECT("ЗакСпец!D36"),"")</f>
        <v/>
      </c>
      <c r="K56" s="121"/>
      <c r="L56" s="121"/>
      <c r="M56" s="121"/>
      <c r="N56" s="121"/>
      <c r="O56" s="122" t="str">
        <f ca="1">IF(INDIRECT("ЗакСпец!E36")&lt;&gt;"",INDIRECT("ЗакСпец!E36"),"")</f>
        <v>Сигмавент</v>
      </c>
      <c r="P56" s="122"/>
      <c r="Q56" s="122"/>
      <c r="R56" s="122"/>
      <c r="S56" s="122"/>
      <c r="T56" s="84" t="str">
        <f ca="1">IF(INDIRECT("ЗакСпец!F36")&lt;&gt;"",INDIRECT("ЗакСпец!F36"),"")</f>
        <v>шт.</v>
      </c>
      <c r="U56" s="84">
        <f ca="1">IF(INDIRECT("ЗакСпец!G36")&lt;&gt;"",INDIRECT("ЗакСпец!G36"),"")</f>
        <v>3</v>
      </c>
      <c r="V56" s="122" t="str">
        <f ca="1">IF(INDIRECT("ЗакСпец!H36")&lt;&gt;"",INDIRECT("ЗакСпец!H36"),"")</f>
        <v/>
      </c>
      <c r="W56" s="122"/>
      <c r="X56" s="122" t="str">
        <f ca="1">IF(INDIRECT("ЗакСпец!I36")&lt;&gt;"",INDIRECT("ЗакСпец!I36"),"")</f>
        <v/>
      </c>
      <c r="Y56" s="122"/>
      <c r="Z56" s="122"/>
      <c r="AA56" s="123"/>
      <c r="AB56" s="139"/>
    </row>
    <row r="57" spans="1:28" ht="22.5" customHeight="1" x14ac:dyDescent="0.2">
      <c r="A57" s="132"/>
      <c r="B57" s="134"/>
      <c r="C57" s="134"/>
      <c r="D57" s="134"/>
      <c r="E57" s="134"/>
      <c r="F57" s="134"/>
      <c r="G57" s="86" t="str">
        <f ca="1">IF(INDIRECT("ЗакСпец!A37")&lt;&gt;"",INDIRECT("ЗакСпец!A37"),"")</f>
        <v/>
      </c>
      <c r="H57" s="85" t="str">
        <f ca="1">IF(INDIRECT("ЗакСпец!B37")&lt;&gt;"",INDIRECT("ЗакСпец!B37"),"")</f>
        <v>Воздуховод из оцинкованной стали S=0,5мм Ø125</v>
      </c>
      <c r="I57" s="84" t="str">
        <f ca="1">IF(INDIRECT("ЗакСпец!C37")&lt;&gt;"",INDIRECT("ЗакСпец!C37"),"")</f>
        <v>ГОСТ 14918-80</v>
      </c>
      <c r="J57" s="121" t="str">
        <f ca="1">IF(INDIRECT("ЗакСпец!D37")&lt;&gt;"",INDIRECT("ЗакСпец!D37"),"")</f>
        <v/>
      </c>
      <c r="K57" s="121"/>
      <c r="L57" s="121"/>
      <c r="M57" s="121"/>
      <c r="N57" s="121"/>
      <c r="O57" s="122" t="str">
        <f ca="1">IF(INDIRECT("ЗакСпец!E37")&lt;&gt;"",INDIRECT("ЗакСпец!E37"),"")</f>
        <v/>
      </c>
      <c r="P57" s="122"/>
      <c r="Q57" s="122"/>
      <c r="R57" s="122"/>
      <c r="S57" s="122"/>
      <c r="T57" s="84" t="str">
        <f ca="1">IF(INDIRECT("ЗакСпец!F37")&lt;&gt;"",INDIRECT("ЗакСпец!F37"),"")</f>
        <v>м</v>
      </c>
      <c r="U57" s="84">
        <f ca="1">IF(INDIRECT("ЗакСпец!G37")&lt;&gt;"",INDIRECT("ЗакСпец!G37"),"")</f>
        <v>6</v>
      </c>
      <c r="V57" s="122" t="str">
        <f ca="1">IF(INDIRECT("ЗакСпец!H37")&lt;&gt;"",INDIRECT("ЗакСпец!H37"),"")</f>
        <v/>
      </c>
      <c r="W57" s="122"/>
      <c r="X57" s="122" t="str">
        <f ca="1">IF(INDIRECT("ЗакСпец!I37")&lt;&gt;"",INDIRECT("ЗакСпец!I37"),"")</f>
        <v/>
      </c>
      <c r="Y57" s="122"/>
      <c r="Z57" s="122"/>
      <c r="AA57" s="123"/>
      <c r="AB57" s="139"/>
    </row>
    <row r="58" spans="1:28" ht="22.5" customHeight="1" x14ac:dyDescent="0.2">
      <c r="A58" s="132"/>
      <c r="B58" s="134"/>
      <c r="C58" s="134"/>
      <c r="D58" s="134"/>
      <c r="E58" s="134"/>
      <c r="F58" s="134"/>
      <c r="G58" s="86" t="str">
        <f ca="1">IF(INDIRECT("ЗакСпец!A38")&lt;&gt;"",INDIRECT("ЗакСпец!A38"),"")</f>
        <v/>
      </c>
      <c r="H58" s="85" t="str">
        <f ca="1">IF(INDIRECT("ЗакСпец!B38")&lt;&gt;"",INDIRECT("ЗакСпец!B38"),"")</f>
        <v>Воздуховод из оцинкованной стали S=0,8мм Ø125</v>
      </c>
      <c r="I58" s="84" t="str">
        <f ca="1">IF(INDIRECT("ЗакСпец!C38")&lt;&gt;"",INDIRECT("ЗакСпец!C38"),"")</f>
        <v>ГОСТ 14918-80</v>
      </c>
      <c r="J58" s="121" t="str">
        <f ca="1">IF(INDIRECT("ЗакСпец!D38")&lt;&gt;"",INDIRECT("ЗакСпец!D38"),"")</f>
        <v/>
      </c>
      <c r="K58" s="121"/>
      <c r="L58" s="121"/>
      <c r="M58" s="121"/>
      <c r="N58" s="121"/>
      <c r="O58" s="122" t="str">
        <f ca="1">IF(INDIRECT("ЗакСпец!E38")&lt;&gt;"",INDIRECT("ЗакСпец!E38"),"")</f>
        <v/>
      </c>
      <c r="P58" s="122"/>
      <c r="Q58" s="122"/>
      <c r="R58" s="122"/>
      <c r="S58" s="122"/>
      <c r="T58" s="84" t="str">
        <f ca="1">IF(INDIRECT("ЗакСпец!F38")&lt;&gt;"",INDIRECT("ЗакСпец!F38"),"")</f>
        <v>м</v>
      </c>
      <c r="U58" s="84">
        <f ca="1">IF(INDIRECT("ЗакСпец!G38")&lt;&gt;"",INDIRECT("ЗакСпец!G38"),"")</f>
        <v>180</v>
      </c>
      <c r="V58" s="122" t="str">
        <f ca="1">IF(INDIRECT("ЗакСпец!H38")&lt;&gt;"",INDIRECT("ЗакСпец!H38"),"")</f>
        <v/>
      </c>
      <c r="W58" s="122"/>
      <c r="X58" s="122" t="str">
        <f ca="1">IF(INDIRECT("ЗакСпец!I38")&lt;&gt;"",INDIRECT("ЗакСпец!I38"),"")</f>
        <v/>
      </c>
      <c r="Y58" s="122"/>
      <c r="Z58" s="122"/>
      <c r="AA58" s="123"/>
      <c r="AB58" s="139"/>
    </row>
    <row r="59" spans="1:28" ht="22.5" customHeight="1" x14ac:dyDescent="0.2">
      <c r="A59" s="132"/>
      <c r="B59" s="134"/>
      <c r="C59" s="134"/>
      <c r="D59" s="134"/>
      <c r="E59" s="134"/>
      <c r="F59" s="134"/>
      <c r="G59" s="86" t="str">
        <f ca="1">IF(INDIRECT("ЗакСпец!A39")&lt;&gt;"",INDIRECT("ЗакСпец!A39"),"")</f>
        <v/>
      </c>
      <c r="H59" s="85" t="str">
        <f ca="1">IF(INDIRECT("ЗакСпец!B39")&lt;&gt;"",INDIRECT("ЗакСпец!B39"),"")</f>
        <v>Фасонные изделия</v>
      </c>
      <c r="I59" s="84" t="str">
        <f ca="1">IF(INDIRECT("ЗакСпец!C39")&lt;&gt;"",INDIRECT("ЗакСпец!C39"),"")</f>
        <v/>
      </c>
      <c r="J59" s="121" t="str">
        <f ca="1">IF(INDIRECT("ЗакСпец!D39")&lt;&gt;"",INDIRECT("ЗакСпец!D39"),"")</f>
        <v/>
      </c>
      <c r="K59" s="121"/>
      <c r="L59" s="121"/>
      <c r="M59" s="121"/>
      <c r="N59" s="121"/>
      <c r="O59" s="122" t="str">
        <f ca="1">IF(INDIRECT("ЗакСпец!E39")&lt;&gt;"",INDIRECT("ЗакСпец!E39"),"")</f>
        <v/>
      </c>
      <c r="P59" s="122"/>
      <c r="Q59" s="122"/>
      <c r="R59" s="122"/>
      <c r="S59" s="122"/>
      <c r="T59" s="84" t="str">
        <f ca="1">IF(INDIRECT("ЗакСпец!F39")&lt;&gt;"",INDIRECT("ЗакСпец!F39"),"")</f>
        <v>м²</v>
      </c>
      <c r="U59" s="84">
        <f ca="1">IF(INDIRECT("ЗакСпец!G39")&lt;&gt;"",INDIRECT("ЗакСпец!G39"),"")</f>
        <v>52.5</v>
      </c>
      <c r="V59" s="122" t="str">
        <f ca="1">IF(INDIRECT("ЗакСпец!H39")&lt;&gt;"",INDIRECT("ЗакСпец!H39"),"")</f>
        <v/>
      </c>
      <c r="W59" s="122"/>
      <c r="X59" s="122" t="str">
        <f ca="1">IF(INDIRECT("ЗакСпец!I39")&lt;&gt;"",INDIRECT("ЗакСпец!I39"),"")</f>
        <v/>
      </c>
      <c r="Y59" s="122"/>
      <c r="Z59" s="122"/>
      <c r="AA59" s="123"/>
      <c r="AB59" s="139"/>
    </row>
    <row r="60" spans="1:28" ht="22.5" customHeight="1" x14ac:dyDescent="0.2">
      <c r="A60" s="132"/>
      <c r="B60" s="134"/>
      <c r="C60" s="134"/>
      <c r="D60" s="134"/>
      <c r="E60" s="134"/>
      <c r="F60" s="134"/>
      <c r="G60" s="86" t="str">
        <f ca="1">IF(INDIRECT("ЗакСпец!A40")&lt;&gt;"",INDIRECT("ЗакСпец!A40"),"")</f>
        <v/>
      </c>
      <c r="H60" s="85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4" t="str">
        <f ca="1">IF(INDIRECT("ЗакСпец!C40")&lt;&gt;"",INDIRECT("ЗакСпец!C40"),"")</f>
        <v>PRO-МБОР-VENT (1 НФ) EI30</v>
      </c>
      <c r="J60" s="121" t="str">
        <f ca="1">IF(INDIRECT("ЗакСпец!D40")&lt;&gt;"",INDIRECT("ЗакСпец!D40"),"")</f>
        <v/>
      </c>
      <c r="K60" s="121"/>
      <c r="L60" s="121"/>
      <c r="M60" s="121"/>
      <c r="N60" s="121"/>
      <c r="O60" s="122" t="str">
        <f ca="1">IF(INDIRECT("ЗакСпец!E40")&lt;&gt;"",INDIRECT("ЗакСпец!E40"),"")</f>
        <v>BOS</v>
      </c>
      <c r="P60" s="122"/>
      <c r="Q60" s="122"/>
      <c r="R60" s="122"/>
      <c r="S60" s="122"/>
      <c r="T60" s="84" t="str">
        <f ca="1">IF(INDIRECT("ЗакСпец!F40")&lt;&gt;"",INDIRECT("ЗакСпец!F40"),"")</f>
        <v>м²</v>
      </c>
      <c r="U60" s="84">
        <f ca="1">IF(INDIRECT("ЗакСпец!G40")&lt;&gt;"",INDIRECT("ЗакСпец!G40"),"")</f>
        <v>97.5</v>
      </c>
      <c r="V60" s="122" t="str">
        <f ca="1">IF(INDIRECT("ЗакСпец!H40")&lt;&gt;"",INDIRECT("ЗакСпец!H40"),"")</f>
        <v/>
      </c>
      <c r="W60" s="122"/>
      <c r="X60" s="122" t="str">
        <f ca="1">IF(INDIRECT("ЗакСпец!I40")&lt;&gt;"",INDIRECT("ЗакСпец!I40"),"")</f>
        <v/>
      </c>
      <c r="Y60" s="122"/>
      <c r="Z60" s="122"/>
      <c r="AA60" s="123"/>
      <c r="AB60" s="139"/>
    </row>
    <row r="61" spans="1:28" ht="22.5" customHeight="1" x14ac:dyDescent="0.2">
      <c r="A61" s="132"/>
      <c r="B61" s="134"/>
      <c r="C61" s="134"/>
      <c r="D61" s="134"/>
      <c r="E61" s="134"/>
      <c r="F61" s="134"/>
      <c r="G61" s="86" t="str">
        <f ca="1">IF(INDIRECT("ЗакСпец!A41")&lt;&gt;"",INDIRECT("ЗакСпец!A41"),"")</f>
        <v/>
      </c>
      <c r="H61" s="85" t="str">
        <f ca="1">IF(INDIRECT("ЗакСпец!B41")&lt;&gt;"",INDIRECT("ЗакСпец!B41"),"")</f>
        <v>Зонт вытяжной из оц.стали</v>
      </c>
      <c r="I61" s="84" t="str">
        <f ca="1">IF(INDIRECT("ЗакСпец!C41")&lt;&gt;"",INDIRECT("ЗакСпец!C41"),"")</f>
        <v>Ø125</v>
      </c>
      <c r="J61" s="121" t="str">
        <f ca="1">IF(INDIRECT("ЗакСпец!D41")&lt;&gt;"",INDIRECT("ЗакСпец!D41"),"")</f>
        <v/>
      </c>
      <c r="K61" s="121"/>
      <c r="L61" s="121"/>
      <c r="M61" s="121"/>
      <c r="N61" s="121"/>
      <c r="O61" s="122" t="str">
        <f ca="1">IF(INDIRECT("ЗакСпец!E41")&lt;&gt;"",INDIRECT("ЗакСпец!E41"),"")</f>
        <v/>
      </c>
      <c r="P61" s="122"/>
      <c r="Q61" s="122"/>
      <c r="R61" s="122"/>
      <c r="S61" s="122"/>
      <c r="T61" s="84" t="str">
        <f ca="1">IF(INDIRECT("ЗакСпец!F41")&lt;&gt;"",INDIRECT("ЗакСпец!F41"),"")</f>
        <v>шт.</v>
      </c>
      <c r="U61" s="84">
        <f ca="1">IF(INDIRECT("ЗакСпец!G41")&lt;&gt;"",INDIRECT("ЗакСпец!G41"),"")</f>
        <v>3</v>
      </c>
      <c r="V61" s="122" t="str">
        <f ca="1">IF(INDIRECT("ЗакСпец!H41")&lt;&gt;"",INDIRECT("ЗакСпец!H41"),"")</f>
        <v/>
      </c>
      <c r="W61" s="122"/>
      <c r="X61" s="122" t="str">
        <f ca="1">IF(INDIRECT("ЗакСпец!I41")&lt;&gt;"",INDIRECT("ЗакСпец!I41"),"")</f>
        <v/>
      </c>
      <c r="Y61" s="122"/>
      <c r="Z61" s="122"/>
      <c r="AA61" s="123"/>
      <c r="AB61" s="139"/>
    </row>
    <row r="62" spans="1:28" ht="16.899999999999999" customHeight="1" x14ac:dyDescent="0.2">
      <c r="A62" s="132"/>
      <c r="B62" s="134"/>
      <c r="C62" s="134"/>
      <c r="D62" s="134"/>
      <c r="E62" s="134"/>
      <c r="F62" s="134"/>
      <c r="G62" s="209" t="str">
        <f ca="1">IF(INDIRECT("ЗакСпец!A42")&lt;&gt;"",INDIRECT("ЗакСпец!A42"),"")</f>
        <v/>
      </c>
      <c r="H62" s="122" t="str">
        <f ca="1">IF(INDIRECT("ЗакСпец!B42")&lt;&gt;"",INDIRECT("ЗакСпец!B42"),"")</f>
        <v xml:space="preserve">Металлическая сетка с ячейкой 5х5 мм в раме                   </v>
      </c>
      <c r="I62" s="121" t="str">
        <f ca="1">IF(INDIRECT("ЗакСпец!C42")&lt;&gt;"",INDIRECT("ЗакСпец!C42"),"")</f>
        <v>Ø125</v>
      </c>
      <c r="J62" s="121" t="str">
        <f ca="1">IF(INDIRECT("ЗакСпец!D42")&lt;&gt;"",INDIRECT("ЗакСпец!D42"),"")</f>
        <v/>
      </c>
      <c r="K62" s="121"/>
      <c r="L62" s="121"/>
      <c r="M62" s="121"/>
      <c r="N62" s="121"/>
      <c r="O62" s="122" t="str">
        <f ca="1">IF(INDIRECT("ЗакСпец!E42")&lt;&gt;"",INDIRECT("ЗакСпец!E42"),"")</f>
        <v/>
      </c>
      <c r="P62" s="122"/>
      <c r="Q62" s="122"/>
      <c r="R62" s="122"/>
      <c r="S62" s="122"/>
      <c r="T62" s="121" t="str">
        <f ca="1">IF(INDIRECT("ЗакСпец!F42")&lt;&gt;"",INDIRECT("ЗакСпец!F42"),"")</f>
        <v>м²</v>
      </c>
      <c r="U62" s="121">
        <f ca="1">IF(INDIRECT("ЗакСпец!G42")&lt;&gt;"",INDIRECT("ЗакСпец!G42"),"")</f>
        <v>0.60000000000000009</v>
      </c>
      <c r="V62" s="122" t="str">
        <f ca="1">IF(INDIRECT("ЗакСпец!H42")&lt;&gt;"",INDIRECT("ЗакСпец!H42"),"")</f>
        <v/>
      </c>
      <c r="W62" s="122"/>
      <c r="X62" s="122" t="str">
        <f ca="1">IF(INDIRECT("ЗакСпец!I42")&lt;&gt;"",INDIRECT("ЗакСпец!I42"),"")</f>
        <v/>
      </c>
      <c r="Y62" s="122"/>
      <c r="Z62" s="122"/>
      <c r="AA62" s="123"/>
      <c r="AB62" s="139"/>
    </row>
    <row r="63" spans="1:28" ht="5.65" customHeight="1" x14ac:dyDescent="0.2">
      <c r="A63" s="132"/>
      <c r="B63" s="134"/>
      <c r="C63" s="134"/>
      <c r="D63" s="134"/>
      <c r="E63" s="134"/>
      <c r="F63" s="134"/>
      <c r="G63" s="209"/>
      <c r="H63" s="122"/>
      <c r="I63" s="121"/>
      <c r="J63" s="121"/>
      <c r="K63" s="121"/>
      <c r="L63" s="121"/>
      <c r="M63" s="121"/>
      <c r="N63" s="121"/>
      <c r="O63" s="122"/>
      <c r="P63" s="122"/>
      <c r="Q63" s="122"/>
      <c r="R63" s="122"/>
      <c r="S63" s="122"/>
      <c r="T63" s="121"/>
      <c r="U63" s="121"/>
      <c r="V63" s="122"/>
      <c r="W63" s="122"/>
      <c r="X63" s="122"/>
      <c r="Y63" s="122"/>
      <c r="Z63" s="122"/>
      <c r="AA63" s="123"/>
      <c r="AB63" s="139"/>
    </row>
    <row r="64" spans="1:28" ht="22.5" customHeight="1" x14ac:dyDescent="0.2">
      <c r="A64" s="132"/>
      <c r="B64" s="134"/>
      <c r="C64" s="134"/>
      <c r="D64" s="134"/>
      <c r="E64" s="134"/>
      <c r="F64" s="134"/>
      <c r="G64" s="86" t="str">
        <f ca="1">IF(INDIRECT("ЗакСпец!A43")&lt;&gt;"",INDIRECT("ЗакСпец!A43"),"")</f>
        <v/>
      </c>
      <c r="H64" s="85" t="str">
        <f ca="1">IF(INDIRECT("ЗакСпец!B43")&lt;&gt;"",INDIRECT("ЗакСпец!B43"),"")</f>
        <v>Воздушный клапан для круглых воздуховодов</v>
      </c>
      <c r="I64" s="84" t="str">
        <f ca="1">IF(INDIRECT("ЗакСпец!C43")&lt;&gt;"",INDIRECT("ЗакСпец!C43"),"")</f>
        <v>KB 100</v>
      </c>
      <c r="J64" s="121" t="str">
        <f ca="1">IF(INDIRECT("ЗакСпец!D43")&lt;&gt;"",INDIRECT("ЗакСпец!D43"),"")</f>
        <v/>
      </c>
      <c r="K64" s="121"/>
      <c r="L64" s="121"/>
      <c r="M64" s="121"/>
      <c r="N64" s="121"/>
      <c r="O64" s="122" t="str">
        <f ca="1">IF(INDIRECT("ЗакСпец!E43")&lt;&gt;"",INDIRECT("ЗакСпец!E43"),"")</f>
        <v>Ventart</v>
      </c>
      <c r="P64" s="122"/>
      <c r="Q64" s="122"/>
      <c r="R64" s="122"/>
      <c r="S64" s="122"/>
      <c r="T64" s="84" t="str">
        <f ca="1">IF(INDIRECT("ЗакСпец!F43")&lt;&gt;"",INDIRECT("ЗакСпец!F43"),"")</f>
        <v>шт.</v>
      </c>
      <c r="U64" s="84">
        <f ca="1">IF(INDIRECT("ЗакСпец!G43")&lt;&gt;"",INDIRECT("ЗакСпец!G43"),"")</f>
        <v>3</v>
      </c>
      <c r="V64" s="122" t="str">
        <f ca="1">IF(INDIRECT("ЗакСпец!H43")&lt;&gt;"",INDIRECT("ЗакСпец!H43"),"")</f>
        <v/>
      </c>
      <c r="W64" s="122"/>
      <c r="X64" s="122" t="str">
        <f ca="1">IF(INDIRECT("ЗакСпец!I43")&lt;&gt;"",INDIRECT("ЗакСпец!I43"),"")</f>
        <v/>
      </c>
      <c r="Y64" s="122"/>
      <c r="Z64" s="122"/>
      <c r="AA64" s="123"/>
      <c r="AB64" s="139"/>
    </row>
    <row r="65" spans="1:28" ht="22.5" customHeight="1" x14ac:dyDescent="0.2">
      <c r="A65" s="132"/>
      <c r="B65" s="134"/>
      <c r="C65" s="134"/>
      <c r="D65" s="134"/>
      <c r="E65" s="134"/>
      <c r="F65" s="134"/>
      <c r="G65" s="86" t="str">
        <f ca="1">IF(INDIRECT("ЗакСпец!A44")&lt;&gt;"",INDIRECT("ЗакСпец!A44"),"")</f>
        <v/>
      </c>
      <c r="H65" s="85" t="str">
        <f ca="1">IF(INDIRECT("ЗакСпец!B44")&lt;&gt;"",INDIRECT("ЗакСпец!B44"),"")</f>
        <v/>
      </c>
      <c r="I65" s="84" t="str">
        <f ca="1">IF(INDIRECT("ЗакСпец!C44")&lt;&gt;"",INDIRECT("ЗакСпец!C44"),"")</f>
        <v/>
      </c>
      <c r="J65" s="121" t="str">
        <f ca="1">IF(INDIRECT("ЗакСпец!D44")&lt;&gt;"",INDIRECT("ЗакСпец!D44"),"")</f>
        <v/>
      </c>
      <c r="K65" s="121"/>
      <c r="L65" s="121"/>
      <c r="M65" s="121"/>
      <c r="N65" s="121"/>
      <c r="O65" s="122" t="str">
        <f ca="1">IF(INDIRECT("ЗакСпец!E44")&lt;&gt;"",INDIRECT("ЗакСпец!E44"),"")</f>
        <v/>
      </c>
      <c r="P65" s="122"/>
      <c r="Q65" s="122"/>
      <c r="R65" s="122"/>
      <c r="S65" s="122"/>
      <c r="T65" s="84" t="str">
        <f ca="1">IF(INDIRECT("ЗакСпец!F44")&lt;&gt;"",INDIRECT("ЗакСпец!F44"),"")</f>
        <v/>
      </c>
      <c r="U65" s="84" t="str">
        <f ca="1">IF(INDIRECT("ЗакСпец!G44")&lt;&gt;"",INDIRECT("ЗакСпец!G44"),"")</f>
        <v/>
      </c>
      <c r="V65" s="122" t="str">
        <f ca="1">IF(INDIRECT("ЗакСпец!H44")&lt;&gt;"",INDIRECT("ЗакСпец!H44"),"")</f>
        <v/>
      </c>
      <c r="W65" s="122"/>
      <c r="X65" s="122" t="str">
        <f ca="1">IF(INDIRECT("ЗакСпец!I44")&lt;&gt;"",INDIRECT("ЗакСпец!I44"),"")</f>
        <v/>
      </c>
      <c r="Y65" s="122"/>
      <c r="Z65" s="122"/>
      <c r="AA65" s="123"/>
      <c r="AB65" s="139"/>
    </row>
    <row r="66" spans="1:28" ht="22.5" customHeight="1" x14ac:dyDescent="0.2">
      <c r="A66" s="132"/>
      <c r="B66" s="134"/>
      <c r="C66" s="134"/>
      <c r="D66" s="134"/>
      <c r="E66" s="134"/>
      <c r="F66" s="134"/>
      <c r="G66" s="209" t="str">
        <f ca="1">IF(INDIRECT("ЗакСпец!A45")&lt;&gt;"",INDIRECT("ЗакСпец!A45"),"")</f>
        <v/>
      </c>
      <c r="H66" s="122" t="str">
        <f ca="1">IF(INDIRECT("ЗакСпец!B45")&lt;&gt;"",INDIRECT("ЗакСпец!B45"),"")</f>
        <v>Вентиляция помещений для ствола мусоропровода (ВЕм6.1.2, ВЕм6.2.2, ВЕм6.3.2)</v>
      </c>
      <c r="I66" s="121" t="str">
        <f ca="1">IF(INDIRECT("ЗакСпец!C45")&lt;&gt;"",INDIRECT("ЗакСпец!C45"),"")</f>
        <v/>
      </c>
      <c r="J66" s="121" t="str">
        <f ca="1">IF(INDIRECT("ЗакСпец!D45")&lt;&gt;"",INDIRECT("ЗакСпец!D45"),"")</f>
        <v/>
      </c>
      <c r="K66" s="121"/>
      <c r="L66" s="121"/>
      <c r="M66" s="121"/>
      <c r="N66" s="121"/>
      <c r="O66" s="122" t="str">
        <f ca="1">IF(INDIRECT("ЗакСпец!E45")&lt;&gt;"",INDIRECT("ЗакСпец!E45"),"")</f>
        <v/>
      </c>
      <c r="P66" s="122"/>
      <c r="Q66" s="122"/>
      <c r="R66" s="122"/>
      <c r="S66" s="122"/>
      <c r="T66" s="121" t="str">
        <f ca="1">IF(INDIRECT("ЗакСпец!F45")&lt;&gt;"",INDIRECT("ЗакСпец!F45"),"")</f>
        <v/>
      </c>
      <c r="U66" s="121" t="str">
        <f ca="1">IF(INDIRECT("ЗакСпец!G45")&lt;&gt;"",INDIRECT("ЗакСпец!G45"),"")</f>
        <v/>
      </c>
      <c r="V66" s="122" t="str">
        <f ca="1">IF(INDIRECT("ЗакСпец!H45")&lt;&gt;"",INDIRECT("ЗакСпец!H45"),"")</f>
        <v/>
      </c>
      <c r="W66" s="122"/>
      <c r="X66" s="122" t="str">
        <f ca="1">IF(INDIRECT("ЗакСпец!I45")&lt;&gt;"",INDIRECT("ЗакСпец!I45"),"")</f>
        <v/>
      </c>
      <c r="Y66" s="122"/>
      <c r="Z66" s="122"/>
      <c r="AA66" s="123"/>
      <c r="AB66" s="139"/>
    </row>
    <row r="67" spans="1:28" ht="2.85" customHeight="1" x14ac:dyDescent="0.2">
      <c r="A67" s="132"/>
      <c r="B67" s="134"/>
      <c r="C67" s="134"/>
      <c r="D67" s="134"/>
      <c r="E67" s="134"/>
      <c r="F67" s="134"/>
      <c r="G67" s="209"/>
      <c r="H67" s="122"/>
      <c r="I67" s="121"/>
      <c r="J67" s="121"/>
      <c r="K67" s="121"/>
      <c r="L67" s="121"/>
      <c r="M67" s="121"/>
      <c r="N67" s="121"/>
      <c r="O67" s="122"/>
      <c r="P67" s="122"/>
      <c r="Q67" s="122"/>
      <c r="R67" s="122"/>
      <c r="S67" s="122"/>
      <c r="T67" s="121"/>
      <c r="U67" s="121"/>
      <c r="V67" s="122"/>
      <c r="W67" s="122"/>
      <c r="X67" s="122"/>
      <c r="Y67" s="122"/>
      <c r="Z67" s="122"/>
      <c r="AA67" s="123"/>
      <c r="AB67" s="139"/>
    </row>
    <row r="68" spans="1:28" ht="22.5" customHeight="1" x14ac:dyDescent="0.2">
      <c r="A68" s="132"/>
      <c r="B68" s="134"/>
      <c r="C68" s="134"/>
      <c r="D68" s="134"/>
      <c r="E68" s="134"/>
      <c r="F68" s="134"/>
      <c r="G68" s="86" t="str">
        <f ca="1">IF(INDIRECT("ЗакСпец!A46")&lt;&gt;"",INDIRECT("ЗакСпец!A46"),"")</f>
        <v/>
      </c>
      <c r="H68" s="85" t="str">
        <f ca="1">IF(INDIRECT("ЗакСпец!B46")&lt;&gt;"",INDIRECT("ЗакСпец!B46"),"")</f>
        <v>Воздуховод из оцинкованной стали S=0,8мм 350x250</v>
      </c>
      <c r="I68" s="84" t="str">
        <f ca="1">IF(INDIRECT("ЗакСпец!C46")&lt;&gt;"",INDIRECT("ЗакСпец!C46"),"")</f>
        <v>ГОСТ 14918-80</v>
      </c>
      <c r="J68" s="121" t="str">
        <f ca="1">IF(INDIRECT("ЗакСпец!D46")&lt;&gt;"",INDIRECT("ЗакСпец!D46"),"")</f>
        <v/>
      </c>
      <c r="K68" s="121"/>
      <c r="L68" s="121"/>
      <c r="M68" s="121"/>
      <c r="N68" s="121"/>
      <c r="O68" s="122" t="str">
        <f ca="1">IF(INDIRECT("ЗакСпец!E46")&lt;&gt;"",INDIRECT("ЗакСпец!E46"),"")</f>
        <v/>
      </c>
      <c r="P68" s="122"/>
      <c r="Q68" s="122"/>
      <c r="R68" s="122"/>
      <c r="S68" s="122"/>
      <c r="T68" s="84" t="str">
        <f ca="1">IF(INDIRECT("ЗакСпец!F46")&lt;&gt;"",INDIRECT("ЗакСпец!F46"),"")</f>
        <v>м</v>
      </c>
      <c r="U68" s="84">
        <f ca="1">IF(INDIRECT("ЗакСпец!G46")&lt;&gt;"",INDIRECT("ЗакСпец!G46"),"")</f>
        <v>180</v>
      </c>
      <c r="V68" s="122" t="str">
        <f ca="1">IF(INDIRECT("ЗакСпец!H46")&lt;&gt;"",INDIRECT("ЗакСпец!H46"),"")</f>
        <v/>
      </c>
      <c r="W68" s="122"/>
      <c r="X68" s="122" t="str">
        <f ca="1">IF(INDIRECT("ЗакСпец!I46")&lt;&gt;"",INDIRECT("ЗакСпец!I46"),"")</f>
        <v/>
      </c>
      <c r="Y68" s="122"/>
      <c r="Z68" s="122"/>
      <c r="AA68" s="123"/>
      <c r="AB68" s="139"/>
    </row>
    <row r="69" spans="1:28" ht="22.5" customHeight="1" x14ac:dyDescent="0.2">
      <c r="A69" s="132"/>
      <c r="B69" s="134"/>
      <c r="C69" s="134"/>
      <c r="D69" s="134"/>
      <c r="E69" s="134"/>
      <c r="F69" s="134"/>
      <c r="G69" s="86" t="str">
        <f ca="1">IF(INDIRECT("ЗакСпец!A47")&lt;&gt;"",INDIRECT("ЗакСпец!A47"),"")</f>
        <v/>
      </c>
      <c r="H69" s="85" t="str">
        <f ca="1">IF(INDIRECT("ЗакСпец!B47")&lt;&gt;"",INDIRECT("ЗакСпец!B47"),"")</f>
        <v>Воздуховод из оцинкованной стали S=0,8мм Ø125</v>
      </c>
      <c r="I69" s="84" t="str">
        <f ca="1">IF(INDIRECT("ЗакСпец!C47")&lt;&gt;"",INDIRECT("ЗакСпец!C47"),"")</f>
        <v>ГОСТ 14918-80</v>
      </c>
      <c r="J69" s="121" t="str">
        <f ca="1">IF(INDIRECT("ЗакСпец!D47")&lt;&gt;"",INDIRECT("ЗакСпец!D47"),"")</f>
        <v/>
      </c>
      <c r="K69" s="121"/>
      <c r="L69" s="121"/>
      <c r="M69" s="121"/>
      <c r="N69" s="121"/>
      <c r="O69" s="122" t="str">
        <f ca="1">IF(INDIRECT("ЗакСпец!E47")&lt;&gt;"",INDIRECT("ЗакСпец!E47"),"")</f>
        <v/>
      </c>
      <c r="P69" s="122"/>
      <c r="Q69" s="122"/>
      <c r="R69" s="122"/>
      <c r="S69" s="122"/>
      <c r="T69" s="84" t="str">
        <f ca="1">IF(INDIRECT("ЗакСпец!F47")&lt;&gt;"",INDIRECT("ЗакСпец!F47"),"")</f>
        <v>м</v>
      </c>
      <c r="U69" s="84">
        <f ca="1">IF(INDIRECT("ЗакСпец!G47")&lt;&gt;"",INDIRECT("ЗакСпец!G47"),"")</f>
        <v>204</v>
      </c>
      <c r="V69" s="122" t="str">
        <f ca="1">IF(INDIRECT("ЗакСпец!H47")&lt;&gt;"",INDIRECT("ЗакСпец!H47"),"")</f>
        <v/>
      </c>
      <c r="W69" s="122"/>
      <c r="X69" s="122" t="str">
        <f ca="1">IF(INDIRECT("ЗакСпец!I47")&lt;&gt;"",INDIRECT("ЗакСпец!I47"),"")</f>
        <v/>
      </c>
      <c r="Y69" s="122"/>
      <c r="Z69" s="122"/>
      <c r="AA69" s="123"/>
      <c r="AB69" s="139"/>
    </row>
    <row r="70" spans="1:28" ht="8.4499999999999993" customHeight="1" x14ac:dyDescent="0.2">
      <c r="A70" s="132"/>
      <c r="B70" s="134"/>
      <c r="C70" s="134"/>
      <c r="D70" s="134"/>
      <c r="E70" s="134"/>
      <c r="F70" s="134"/>
      <c r="G70" s="209" t="str">
        <f ca="1">IF(INDIRECT("ЗакСпец!A48")&lt;&gt;"",INDIRECT("ЗакСпец!A48"),"")</f>
        <v/>
      </c>
      <c r="H70" s="122" t="str">
        <f ca="1">IF(INDIRECT("ЗакСпец!B48")&lt;&gt;"",INDIRECT("ЗакСпец!B48"),"")</f>
        <v>Фасонные изделия</v>
      </c>
      <c r="I70" s="121" t="str">
        <f ca="1">IF(INDIRECT("ЗакСпец!C48")&lt;&gt;"",INDIRECT("ЗакСпец!C48"),"")</f>
        <v/>
      </c>
      <c r="J70" s="121" t="str">
        <f ca="1">IF(INDIRECT("ЗакСпец!D48")&lt;&gt;"",INDIRECT("ЗакСпец!D48"),"")</f>
        <v/>
      </c>
      <c r="K70" s="121"/>
      <c r="L70" s="121"/>
      <c r="M70" s="121"/>
      <c r="N70" s="121"/>
      <c r="O70" s="122" t="str">
        <f ca="1">IF(INDIRECT("ЗакСпец!E48")&lt;&gt;"",INDIRECT("ЗакСпец!E48"),"")</f>
        <v/>
      </c>
      <c r="P70" s="122"/>
      <c r="Q70" s="122"/>
      <c r="R70" s="122"/>
      <c r="S70" s="122"/>
      <c r="T70" s="121" t="str">
        <f ca="1">IF(INDIRECT("ЗакСпец!F48")&lt;&gt;"",INDIRECT("ЗакСпец!F48"),"")</f>
        <v>м²</v>
      </c>
      <c r="U70" s="121">
        <f ca="1">IF(INDIRECT("ЗакСпец!G48")&lt;&gt;"",INDIRECT("ЗакСпец!G48"),"")</f>
        <v>60</v>
      </c>
      <c r="V70" s="122" t="str">
        <f ca="1">IF(INDIRECT("ЗакСпец!H48")&lt;&gt;"",INDIRECT("ЗакСпец!H48"),"")</f>
        <v/>
      </c>
      <c r="W70" s="122"/>
      <c r="X70" s="122" t="str">
        <f ca="1">IF(INDIRECT("ЗакСпец!I48")&lt;&gt;"",INDIRECT("ЗакСпец!I48"),"")</f>
        <v/>
      </c>
      <c r="Y70" s="122"/>
      <c r="Z70" s="122"/>
      <c r="AA70" s="123"/>
      <c r="AB70" s="139"/>
    </row>
    <row r="71" spans="1:28" ht="14.1" customHeight="1" x14ac:dyDescent="0.2">
      <c r="A71" s="132"/>
      <c r="B71" s="134"/>
      <c r="C71" s="134"/>
      <c r="D71" s="134"/>
      <c r="E71" s="134"/>
      <c r="F71" s="134"/>
      <c r="G71" s="209"/>
      <c r="H71" s="122"/>
      <c r="I71" s="121"/>
      <c r="J71" s="121"/>
      <c r="K71" s="121"/>
      <c r="L71" s="121"/>
      <c r="M71" s="121"/>
      <c r="N71" s="121"/>
      <c r="O71" s="122"/>
      <c r="P71" s="122"/>
      <c r="Q71" s="122"/>
      <c r="R71" s="122"/>
      <c r="S71" s="122"/>
      <c r="T71" s="121"/>
      <c r="U71" s="121"/>
      <c r="V71" s="122"/>
      <c r="W71" s="122"/>
      <c r="X71" s="122"/>
      <c r="Y71" s="122"/>
      <c r="Z71" s="122"/>
      <c r="AA71" s="123"/>
      <c r="AB71" s="139"/>
    </row>
    <row r="72" spans="1:28" ht="22.5" customHeight="1" x14ac:dyDescent="0.2">
      <c r="A72" s="132"/>
      <c r="B72" s="134"/>
      <c r="C72" s="134"/>
      <c r="D72" s="134"/>
      <c r="E72" s="134"/>
      <c r="F72" s="134"/>
      <c r="G72" s="86" t="str">
        <f ca="1">IF(INDIRECT("ЗакСпец!A49")&lt;&gt;"",INDIRECT("ЗакСпец!A49"),"")</f>
        <v/>
      </c>
      <c r="H72" s="85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4" t="str">
        <f ca="1">IF(INDIRECT("ЗакСпец!C49")&lt;&gt;"",INDIRECT("ЗакСпец!C49"),"")</f>
        <v>PRO-МБОР-VENT (1 НФ) EI30</v>
      </c>
      <c r="J72" s="121" t="str">
        <f ca="1">IF(INDIRECT("ЗакСпец!D49")&lt;&gt;"",INDIRECT("ЗакСпец!D49"),"")</f>
        <v/>
      </c>
      <c r="K72" s="121"/>
      <c r="L72" s="121"/>
      <c r="M72" s="121"/>
      <c r="N72" s="121"/>
      <c r="O72" s="122" t="str">
        <f ca="1">IF(INDIRECT("ЗакСпец!E49")&lt;&gt;"",INDIRECT("ЗакСпец!E49"),"")</f>
        <v>BOS</v>
      </c>
      <c r="P72" s="122"/>
      <c r="Q72" s="122"/>
      <c r="R72" s="122"/>
      <c r="S72" s="122"/>
      <c r="T72" s="84" t="str">
        <f ca="1">IF(INDIRECT("ЗакСпец!F49")&lt;&gt;"",INDIRECT("ЗакСпец!F49"),"")</f>
        <v>м²</v>
      </c>
      <c r="U72" s="84">
        <f ca="1">IF(INDIRECT("ЗакСпец!G49")&lt;&gt;"",INDIRECT("ЗакСпец!G49"),"")</f>
        <v>360</v>
      </c>
      <c r="V72" s="122" t="str">
        <f ca="1">IF(INDIRECT("ЗакСпец!H49")&lt;&gt;"",INDIRECT("ЗакСпец!H49"),"")</f>
        <v/>
      </c>
      <c r="W72" s="122"/>
      <c r="X72" s="122" t="str">
        <f ca="1">IF(INDIRECT("ЗакСпец!I49")&lt;&gt;"",INDIRECT("ЗакСпец!I49"),"")</f>
        <v/>
      </c>
      <c r="Y72" s="122"/>
      <c r="Z72" s="122"/>
      <c r="AA72" s="123"/>
      <c r="AB72" s="139"/>
    </row>
    <row r="73" spans="1:28" ht="19.7" customHeight="1" thickBot="1" x14ac:dyDescent="0.25">
      <c r="A73" s="132"/>
      <c r="B73" s="134"/>
      <c r="C73" s="134"/>
      <c r="D73" s="134"/>
      <c r="E73" s="134"/>
      <c r="F73" s="134"/>
      <c r="G73" s="209" t="str">
        <f ca="1">IF(INDIRECT("ЗакСпец!A50")&lt;&gt;"",INDIRECT("ЗакСпец!A50"),"")</f>
        <v/>
      </c>
      <c r="H73" s="122" t="str">
        <f ca="1">IF(INDIRECT("ЗакСпец!B50")&lt;&gt;"",INDIRECT("ЗакСпец!B50"),"")</f>
        <v>Воздушный клапан для круглых воздуховодов</v>
      </c>
      <c r="I73" s="121" t="str">
        <f ca="1">IF(INDIRECT("ЗакСпец!C50")&lt;&gt;"",INDIRECT("ЗакСпец!C50"),"")</f>
        <v>KB 125</v>
      </c>
      <c r="J73" s="121" t="str">
        <f ca="1">IF(INDIRECT("ЗакСпец!D50")&lt;&gt;"",INDIRECT("ЗакСпец!D50"),"")</f>
        <v/>
      </c>
      <c r="K73" s="121"/>
      <c r="L73" s="121"/>
      <c r="M73" s="121"/>
      <c r="N73" s="121"/>
      <c r="O73" s="122" t="str">
        <f ca="1">IF(INDIRECT("ЗакСпец!E50")&lt;&gt;"",INDIRECT("ЗакСпец!E50"),"")</f>
        <v>Ventart</v>
      </c>
      <c r="P73" s="122"/>
      <c r="Q73" s="122"/>
      <c r="R73" s="122"/>
      <c r="S73" s="122"/>
      <c r="T73" s="121" t="str">
        <f ca="1">IF(INDIRECT("ЗакСпец!F50")&lt;&gt;"",INDIRECT("ЗакСпец!F50"),"")</f>
        <v>шт.</v>
      </c>
      <c r="U73" s="121">
        <f ca="1">IF(INDIRECT("ЗакСпец!G50")&lt;&gt;"",INDIRECT("ЗакСпец!G50"),"")</f>
        <v>49</v>
      </c>
      <c r="V73" s="122" t="str">
        <f ca="1">IF(INDIRECT("ЗакСпец!H50")&lt;&gt;"",INDIRECT("ЗакСпец!H50"),"")</f>
        <v/>
      </c>
      <c r="W73" s="122"/>
      <c r="X73" s="122" t="str">
        <f ca="1">IF(INDIRECT("ЗакСпец!I50")&lt;&gt;"",INDIRECT("ЗакСпец!I50"),"")</f>
        <v/>
      </c>
      <c r="Y73" s="122"/>
      <c r="Z73" s="122"/>
      <c r="AA73" s="123"/>
      <c r="AB73" s="139"/>
    </row>
    <row r="74" spans="1:28" ht="2.85" customHeight="1" thickBot="1" x14ac:dyDescent="0.25">
      <c r="A74" s="132"/>
      <c r="B74" s="134"/>
      <c r="C74" s="162" t="s">
        <v>29</v>
      </c>
      <c r="D74" s="127"/>
      <c r="E74" s="127"/>
      <c r="F74" s="128"/>
      <c r="G74" s="209"/>
      <c r="H74" s="122"/>
      <c r="I74" s="121"/>
      <c r="J74" s="121"/>
      <c r="K74" s="121"/>
      <c r="L74" s="121"/>
      <c r="M74" s="121"/>
      <c r="N74" s="121"/>
      <c r="O74" s="122"/>
      <c r="P74" s="122"/>
      <c r="Q74" s="122"/>
      <c r="R74" s="122"/>
      <c r="S74" s="122"/>
      <c r="T74" s="121"/>
      <c r="U74" s="121"/>
      <c r="V74" s="122"/>
      <c r="W74" s="122"/>
      <c r="X74" s="122"/>
      <c r="Y74" s="122"/>
      <c r="Z74" s="122"/>
      <c r="AA74" s="123"/>
      <c r="AB74" s="139"/>
    </row>
    <row r="75" spans="1:28" ht="22.5" customHeight="1" thickBot="1" x14ac:dyDescent="0.25">
      <c r="A75" s="132"/>
      <c r="B75" s="134"/>
      <c r="C75" s="127"/>
      <c r="D75" s="127"/>
      <c r="E75" s="127"/>
      <c r="F75" s="128"/>
      <c r="G75" s="86" t="str">
        <f ca="1">IF(INDIRECT("ЗакСпец!A51")&lt;&gt;"",INDIRECT("ЗакСпец!A51"),"")</f>
        <v/>
      </c>
      <c r="H75" s="85" t="str">
        <f ca="1">IF(INDIRECT("ЗакСпец!B51")&lt;&gt;"",INDIRECT("ЗакСпец!B51"),"")</f>
        <v xml:space="preserve">Металлическая сетка с ячейкой 5х5 мм в раме                   </v>
      </c>
      <c r="I75" s="84" t="str">
        <f ca="1">IF(INDIRECT("ЗакСпец!C51")&lt;&gt;"",INDIRECT("ЗакСпец!C51"),"")</f>
        <v>Ø125</v>
      </c>
      <c r="J75" s="121" t="str">
        <f ca="1">IF(INDIRECT("ЗакСпец!D51")&lt;&gt;"",INDIRECT("ЗакСпец!D51"),"")</f>
        <v/>
      </c>
      <c r="K75" s="121"/>
      <c r="L75" s="121"/>
      <c r="M75" s="121"/>
      <c r="N75" s="121"/>
      <c r="O75" s="122" t="str">
        <f ca="1">IF(INDIRECT("ЗакСпец!E51")&lt;&gt;"",INDIRECT("ЗакСпец!E51"),"")</f>
        <v/>
      </c>
      <c r="P75" s="122"/>
      <c r="Q75" s="122"/>
      <c r="R75" s="122"/>
      <c r="S75" s="122"/>
      <c r="T75" s="84" t="str">
        <f ca="1">IF(INDIRECT("ЗакСпец!F51")&lt;&gt;"",INDIRECT("ЗакСпец!F51"),"")</f>
        <v>м²</v>
      </c>
      <c r="U75" s="84">
        <f ca="1">IF(INDIRECT("ЗакСпец!G51")&lt;&gt;"",INDIRECT("ЗакСпец!G51"),"")</f>
        <v>0.75</v>
      </c>
      <c r="V75" s="122" t="str">
        <f ca="1">IF(INDIRECT("ЗакСпец!H51")&lt;&gt;"",INDIRECT("ЗакСпец!H51"),"")</f>
        <v/>
      </c>
      <c r="W75" s="122"/>
      <c r="X75" s="122" t="str">
        <f ca="1">IF(INDIRECT("ЗакСпец!I51")&lt;&gt;"",INDIRECT("ЗакСпец!I51"),"")</f>
        <v/>
      </c>
      <c r="Y75" s="122"/>
      <c r="Z75" s="122"/>
      <c r="AA75" s="123"/>
      <c r="AB75" s="139"/>
    </row>
    <row r="76" spans="1:28" ht="22.5" customHeight="1" thickBot="1" x14ac:dyDescent="0.25">
      <c r="A76" s="132"/>
      <c r="B76" s="134"/>
      <c r="C76" s="127"/>
      <c r="D76" s="127"/>
      <c r="E76" s="127"/>
      <c r="F76" s="128"/>
      <c r="G76" s="86" t="str">
        <f ca="1">IF(INDIRECT("ЗакСпец!A52")&lt;&gt;"",INDIRECT("ЗакСпец!A52"),"")</f>
        <v/>
      </c>
      <c r="H76" s="85" t="str">
        <f ca="1">IF(INDIRECT("ЗакСпец!B52")&lt;&gt;"",INDIRECT("ЗакСпец!B52"),"")</f>
        <v>Зонт вытяжной из оц.стали</v>
      </c>
      <c r="I76" s="84" t="str">
        <f ca="1">IF(INDIRECT("ЗакСпец!C52")&lt;&gt;"",INDIRECT("ЗакСпец!C52"),"")</f>
        <v>350x250</v>
      </c>
      <c r="J76" s="121" t="str">
        <f ca="1">IF(INDIRECT("ЗакСпец!D52")&lt;&gt;"",INDIRECT("ЗакСпец!D52"),"")</f>
        <v/>
      </c>
      <c r="K76" s="121"/>
      <c r="L76" s="121"/>
      <c r="M76" s="121"/>
      <c r="N76" s="121"/>
      <c r="O76" s="122" t="str">
        <f ca="1">IF(INDIRECT("ЗакСпец!E52")&lt;&gt;"",INDIRECT("ЗакСпец!E52"),"")</f>
        <v/>
      </c>
      <c r="P76" s="122"/>
      <c r="Q76" s="122"/>
      <c r="R76" s="122"/>
      <c r="S76" s="122"/>
      <c r="T76" s="84" t="str">
        <f ca="1">IF(INDIRECT("ЗакСпец!F52")&lt;&gt;"",INDIRECT("ЗакСпец!F52"),"")</f>
        <v>шт.</v>
      </c>
      <c r="U76" s="84">
        <f ca="1">IF(INDIRECT("ЗакСпец!G52")&lt;&gt;"",INDIRECT("ЗакСпец!G52"),"")</f>
        <v>3</v>
      </c>
      <c r="V76" s="122" t="str">
        <f ca="1">IF(INDIRECT("ЗакСпец!H52")&lt;&gt;"",INDIRECT("ЗакСпец!H52"),"")</f>
        <v/>
      </c>
      <c r="W76" s="122"/>
      <c r="X76" s="122" t="str">
        <f ca="1">IF(INDIRECT("ЗакСпец!I52")&lt;&gt;"",INDIRECT("ЗакСпец!I52"),"")</f>
        <v/>
      </c>
      <c r="Y76" s="122"/>
      <c r="Z76" s="122"/>
      <c r="AA76" s="123"/>
      <c r="AB76" s="139"/>
    </row>
    <row r="77" spans="1:28" ht="22.5" customHeight="1" thickBot="1" x14ac:dyDescent="0.25">
      <c r="A77" s="132"/>
      <c r="B77" s="134"/>
      <c r="C77" s="127"/>
      <c r="D77" s="127"/>
      <c r="E77" s="127"/>
      <c r="F77" s="128"/>
      <c r="G77" s="86" t="str">
        <f ca="1">IF(INDIRECT("ЗакСпец!A53")&lt;&gt;"",INDIRECT("ЗакСпец!A53"),"")</f>
        <v/>
      </c>
      <c r="H77" s="85" t="str">
        <f ca="1">IF(INDIRECT("ЗакСпец!B53")&lt;&gt;"",INDIRECT("ЗакСпец!B53"),"")</f>
        <v/>
      </c>
      <c r="I77" s="84" t="str">
        <f ca="1">IF(INDIRECT("ЗакСпец!C53")&lt;&gt;"",INDIRECT("ЗакСпец!C53"),"")</f>
        <v/>
      </c>
      <c r="J77" s="121" t="str">
        <f ca="1">IF(INDIRECT("ЗакСпец!D53")&lt;&gt;"",INDIRECT("ЗакСпец!D53"),"")</f>
        <v/>
      </c>
      <c r="K77" s="121"/>
      <c r="L77" s="121"/>
      <c r="M77" s="121"/>
      <c r="N77" s="121"/>
      <c r="O77" s="122" t="str">
        <f ca="1">IF(INDIRECT("ЗакСпец!E53")&lt;&gt;"",INDIRECT("ЗакСпец!E53"),"")</f>
        <v/>
      </c>
      <c r="P77" s="122"/>
      <c r="Q77" s="122"/>
      <c r="R77" s="122"/>
      <c r="S77" s="122"/>
      <c r="T77" s="84" t="str">
        <f ca="1">IF(INDIRECT("ЗакСпец!F53")&lt;&gt;"",INDIRECT("ЗакСпец!F53"),"")</f>
        <v/>
      </c>
      <c r="U77" s="84" t="str">
        <f ca="1">IF(INDIRECT("ЗакСпец!G53")&lt;&gt;"",INDIRECT("ЗакСпец!G53"),"")</f>
        <v/>
      </c>
      <c r="V77" s="122" t="str">
        <f ca="1">IF(INDIRECT("ЗакСпец!H53")&lt;&gt;"",INDIRECT("ЗакСпец!H53"),"")</f>
        <v/>
      </c>
      <c r="W77" s="122"/>
      <c r="X77" s="122" t="str">
        <f ca="1">IF(INDIRECT("ЗакСпец!I53")&lt;&gt;"",INDIRECT("ЗакСпец!I53"),"")</f>
        <v/>
      </c>
      <c r="Y77" s="122"/>
      <c r="Z77" s="122"/>
      <c r="AA77" s="123"/>
      <c r="AB77" s="139"/>
    </row>
    <row r="78" spans="1:28" ht="22.5" customHeight="1" thickBot="1" x14ac:dyDescent="0.25">
      <c r="A78" s="132"/>
      <c r="B78" s="134"/>
      <c r="C78" s="162" t="s">
        <v>28</v>
      </c>
      <c r="D78" s="162"/>
      <c r="E78" s="127"/>
      <c r="F78" s="128"/>
      <c r="G78" s="86" t="str">
        <f ca="1">IF(INDIRECT("ЗакСпец!A54")&lt;&gt;"",INDIRECT("ЗакСпец!A54"),"")</f>
        <v/>
      </c>
      <c r="H78" s="85" t="str">
        <f ca="1">IF(INDIRECT("ЗакСпец!B54")&lt;&gt;"",INDIRECT("ЗакСпец!B54"),"")</f>
        <v>Вентиляция машинного отделения лифтов</v>
      </c>
      <c r="I78" s="84" t="str">
        <f ca="1">IF(INDIRECT("ЗакСпец!C54")&lt;&gt;"",INDIRECT("ЗакСпец!C54"),"")</f>
        <v/>
      </c>
      <c r="J78" s="121" t="str">
        <f ca="1">IF(INDIRECT("ЗакСпец!D54")&lt;&gt;"",INDIRECT("ЗакСпец!D54"),"")</f>
        <v/>
      </c>
      <c r="K78" s="121"/>
      <c r="L78" s="121"/>
      <c r="M78" s="121"/>
      <c r="N78" s="121"/>
      <c r="O78" s="122" t="str">
        <f ca="1">IF(INDIRECT("ЗакСпец!E54")&lt;&gt;"",INDIRECT("ЗакСпец!E54"),"")</f>
        <v/>
      </c>
      <c r="P78" s="122"/>
      <c r="Q78" s="122"/>
      <c r="R78" s="122"/>
      <c r="S78" s="122"/>
      <c r="T78" s="84" t="str">
        <f ca="1">IF(INDIRECT("ЗакСпец!F54")&lt;&gt;"",INDIRECT("ЗакСпец!F54"),"")</f>
        <v/>
      </c>
      <c r="U78" s="84" t="str">
        <f ca="1">IF(INDIRECT("ЗакСпец!G54")&lt;&gt;"",INDIRECT("ЗакСпец!G54"),"")</f>
        <v/>
      </c>
      <c r="V78" s="122" t="str">
        <f ca="1">IF(INDIRECT("ЗакСпец!H54")&lt;&gt;"",INDIRECT("ЗакСпец!H54"),"")</f>
        <v/>
      </c>
      <c r="W78" s="122"/>
      <c r="X78" s="122" t="str">
        <f ca="1">IF(INDIRECT("ЗакСпец!I54")&lt;&gt;"",INDIRECT("ЗакСпец!I54"),"")</f>
        <v/>
      </c>
      <c r="Y78" s="122"/>
      <c r="Z78" s="122"/>
      <c r="AA78" s="123"/>
      <c r="AB78" s="139"/>
    </row>
    <row r="79" spans="1:28" ht="22.5" customHeight="1" thickBot="1" x14ac:dyDescent="0.25">
      <c r="A79" s="132"/>
      <c r="B79" s="134"/>
      <c r="C79" s="162"/>
      <c r="D79" s="162"/>
      <c r="E79" s="127"/>
      <c r="F79" s="128"/>
      <c r="G79" s="86" t="str">
        <f ca="1">IF(INDIRECT("ЗакСпец!A55")&lt;&gt;"",INDIRECT("ЗакСпец!A55"),"")</f>
        <v/>
      </c>
      <c r="H79" s="85" t="str">
        <f ca="1">IF(INDIRECT("ЗакСпец!B55")&lt;&gt;"",INDIRECT("ЗакСпец!B55"),"")</f>
        <v>Решетка наружная с защитной сеткой</v>
      </c>
      <c r="I79" s="84" t="str">
        <f ca="1">IF(INDIRECT("ЗакСпец!C55")&lt;&gt;"",INDIRECT("ЗакСпец!C55"),"")</f>
        <v>АРН-С 300х300</v>
      </c>
      <c r="J79" s="121" t="str">
        <f ca="1">IF(INDIRECT("ЗакСпец!D55")&lt;&gt;"",INDIRECT("ЗакСпец!D55"),"")</f>
        <v/>
      </c>
      <c r="K79" s="121"/>
      <c r="L79" s="121"/>
      <c r="M79" s="121"/>
      <c r="N79" s="121"/>
      <c r="O79" s="122" t="str">
        <f ca="1">IF(INDIRECT("ЗакСпец!E55")&lt;&gt;"",INDIRECT("ЗакСпец!E55"),"")</f>
        <v>Арктос</v>
      </c>
      <c r="P79" s="122"/>
      <c r="Q79" s="122"/>
      <c r="R79" s="122"/>
      <c r="S79" s="122"/>
      <c r="T79" s="84" t="str">
        <f ca="1">IF(INDIRECT("ЗакСпец!F55")&lt;&gt;"",INDIRECT("ЗакСпец!F55"),"")</f>
        <v>шт.</v>
      </c>
      <c r="U79" s="84">
        <f ca="1">IF(INDIRECT("ЗакСпец!G55")&lt;&gt;"",INDIRECT("ЗакСпец!G55"),"")</f>
        <v>3</v>
      </c>
      <c r="V79" s="122" t="str">
        <f ca="1">IF(INDIRECT("ЗакСпец!H55")&lt;&gt;"",INDIRECT("ЗакСпец!H55"),"")</f>
        <v/>
      </c>
      <c r="W79" s="122"/>
      <c r="X79" s="122" t="str">
        <f ca="1">IF(INDIRECT("ЗакСпец!I55")&lt;&gt;"",INDIRECT("ЗакСпец!I55"),"")</f>
        <v/>
      </c>
      <c r="Y79" s="122"/>
      <c r="Z79" s="122"/>
      <c r="AA79" s="123"/>
      <c r="AB79" s="139"/>
    </row>
    <row r="80" spans="1:28" ht="22.5" customHeight="1" thickBot="1" x14ac:dyDescent="0.25">
      <c r="A80" s="132"/>
      <c r="B80" s="134"/>
      <c r="C80" s="162"/>
      <c r="D80" s="162"/>
      <c r="E80" s="127"/>
      <c r="F80" s="128"/>
      <c r="G80" s="86" t="str">
        <f ca="1">IF(INDIRECT("ЗакСпец!A56")&lt;&gt;"",INDIRECT("ЗакСпец!A56"),"")</f>
        <v/>
      </c>
      <c r="H80" s="85" t="str">
        <f ca="1">IF(INDIRECT("ЗакСпец!B56")&lt;&gt;"",INDIRECT("ЗакСпец!B56"),"")</f>
        <v>Воздуховод из оцинкованной стали S=0,7мм 300х300</v>
      </c>
      <c r="I80" s="84" t="str">
        <f ca="1">IF(INDIRECT("ЗакСпец!C56")&lt;&gt;"",INDIRECT("ЗакСпец!C56"),"")</f>
        <v>ГОСТ 14918-80</v>
      </c>
      <c r="J80" s="121" t="str">
        <f ca="1">IF(INDIRECT("ЗакСпец!D56")&lt;&gt;"",INDIRECT("ЗакСпец!D56"),"")</f>
        <v/>
      </c>
      <c r="K80" s="121"/>
      <c r="L80" s="121"/>
      <c r="M80" s="121"/>
      <c r="N80" s="121"/>
      <c r="O80" s="122" t="str">
        <f ca="1">IF(INDIRECT("ЗакСпец!E56")&lt;&gt;"",INDIRECT("ЗакСпец!E56"),"")</f>
        <v/>
      </c>
      <c r="P80" s="122"/>
      <c r="Q80" s="122"/>
      <c r="R80" s="122"/>
      <c r="S80" s="122"/>
      <c r="T80" s="84" t="str">
        <f ca="1">IF(INDIRECT("ЗакСпец!F56")&lt;&gt;"",INDIRECT("ЗакСпец!F56"),"")</f>
        <v>м</v>
      </c>
      <c r="U80" s="84">
        <f ca="1">IF(INDIRECT("ЗакСпец!G56")&lt;&gt;"",INDIRECT("ЗакСпец!G56"),"")</f>
        <v>1.5</v>
      </c>
      <c r="V80" s="122" t="str">
        <f ca="1">IF(INDIRECT("ЗакСпец!H56")&lt;&gt;"",INDIRECT("ЗакСпец!H56"),"")</f>
        <v/>
      </c>
      <c r="W80" s="122"/>
      <c r="X80" s="122" t="str">
        <f ca="1">IF(INDIRECT("ЗакСпец!I56")&lt;&gt;"",INDIRECT("ЗакСпец!I56"),"")</f>
        <v/>
      </c>
      <c r="Y80" s="122"/>
      <c r="Z80" s="122"/>
      <c r="AA80" s="123"/>
      <c r="AB80" s="139"/>
    </row>
    <row r="81" spans="1:28" ht="22.5" customHeight="1" thickBot="1" x14ac:dyDescent="0.25">
      <c r="A81" s="132"/>
      <c r="B81" s="134"/>
      <c r="C81" s="162"/>
      <c r="D81" s="162"/>
      <c r="E81" s="127"/>
      <c r="F81" s="128"/>
      <c r="G81" s="86" t="str">
        <f ca="1">IF(INDIRECT("ЗакСпец!A57")&lt;&gt;"",INDIRECT("ЗакСпец!A57"),"")</f>
        <v/>
      </c>
      <c r="H81" s="85" t="str">
        <f ca="1">IF(INDIRECT("ЗакСпец!B57")&lt;&gt;"",INDIRECT("ЗакСпец!B57"),"")</f>
        <v/>
      </c>
      <c r="I81" s="84" t="str">
        <f ca="1">IF(INDIRECT("ЗакСпец!C57")&lt;&gt;"",INDIRECT("ЗакСпец!C57"),"")</f>
        <v/>
      </c>
      <c r="J81" s="121" t="str">
        <f ca="1">IF(INDIRECT("ЗакСпец!D57")&lt;&gt;"",INDIRECT("ЗакСпец!D57"),"")</f>
        <v/>
      </c>
      <c r="K81" s="121"/>
      <c r="L81" s="121"/>
      <c r="M81" s="121"/>
      <c r="N81" s="121"/>
      <c r="O81" s="122" t="str">
        <f ca="1">IF(INDIRECT("ЗакСпец!E57")&lt;&gt;"",INDIRECT("ЗакСпец!E57"),"")</f>
        <v/>
      </c>
      <c r="P81" s="122"/>
      <c r="Q81" s="122"/>
      <c r="R81" s="122"/>
      <c r="S81" s="122"/>
      <c r="T81" s="84" t="str">
        <f ca="1">IF(INDIRECT("ЗакСпец!F57")&lt;&gt;"",INDIRECT("ЗакСпец!F57"),"")</f>
        <v/>
      </c>
      <c r="U81" s="84" t="str">
        <f ca="1">IF(INDIRECT("ЗакСпец!G57")&lt;&gt;"",INDIRECT("ЗакСпец!G57"),"")</f>
        <v/>
      </c>
      <c r="V81" s="122" t="str">
        <f ca="1">IF(INDIRECT("ЗакСпец!H57")&lt;&gt;"",INDIRECT("ЗакСпец!H57"),"")</f>
        <v/>
      </c>
      <c r="W81" s="122"/>
      <c r="X81" s="122" t="str">
        <f ca="1">IF(INDIRECT("ЗакСпец!I57")&lt;&gt;"",INDIRECT("ЗакСпец!I57"),"")</f>
        <v/>
      </c>
      <c r="Y81" s="122"/>
      <c r="Z81" s="122"/>
      <c r="AA81" s="123"/>
      <c r="AB81" s="139"/>
    </row>
    <row r="82" spans="1:28" ht="8.4499999999999993" customHeight="1" thickBot="1" x14ac:dyDescent="0.25">
      <c r="A82" s="132"/>
      <c r="B82" s="134"/>
      <c r="C82" s="162"/>
      <c r="D82" s="162"/>
      <c r="E82" s="127"/>
      <c r="F82" s="128"/>
      <c r="G82" s="209" t="str">
        <f ca="1">IF(INDIRECT("ЗакСпец!A58")&lt;&gt;"",INDIRECT("ЗакСпец!A58"),"")</f>
        <v/>
      </c>
      <c r="H82" s="122" t="str">
        <f ca="1">IF(INDIRECT("ЗакСпец!B58")&lt;&gt;"",INDIRECT("ЗакСпец!B58"),"")</f>
        <v>Система вентиляции жилых помещений здания</v>
      </c>
      <c r="I82" s="121" t="str">
        <f ca="1">IF(INDIRECT("ЗакСпец!C58")&lt;&gt;"",INDIRECT("ЗакСпец!C58"),"")</f>
        <v/>
      </c>
      <c r="J82" s="121" t="str">
        <f ca="1">IF(INDIRECT("ЗакСпец!D58")&lt;&gt;"",INDIRECT("ЗакСпец!D58"),"")</f>
        <v/>
      </c>
      <c r="K82" s="121"/>
      <c r="L82" s="121"/>
      <c r="M82" s="121"/>
      <c r="N82" s="121"/>
      <c r="O82" s="122" t="str">
        <f ca="1">IF(INDIRECT("ЗакСпец!E58")&lt;&gt;"",INDIRECT("ЗакСпец!E58"),"")</f>
        <v/>
      </c>
      <c r="P82" s="122"/>
      <c r="Q82" s="122"/>
      <c r="R82" s="122"/>
      <c r="S82" s="122"/>
      <c r="T82" s="121" t="str">
        <f ca="1">IF(INDIRECT("ЗакСпец!F58")&lt;&gt;"",INDIRECT("ЗакСпец!F58"),"")</f>
        <v/>
      </c>
      <c r="U82" s="121" t="str">
        <f ca="1">IF(INDIRECT("ЗакСпец!G58")&lt;&gt;"",INDIRECT("ЗакСпец!G58"),"")</f>
        <v/>
      </c>
      <c r="V82" s="122" t="str">
        <f ca="1">IF(INDIRECT("ЗакСпец!H58")&lt;&gt;"",INDIRECT("ЗакСпец!H58"),"")</f>
        <v/>
      </c>
      <c r="W82" s="122"/>
      <c r="X82" s="122" t="str">
        <f ca="1">IF(INDIRECT("ЗакСпец!I58")&lt;&gt;"",INDIRECT("ЗакСпец!I58"),"")</f>
        <v/>
      </c>
      <c r="Y82" s="122"/>
      <c r="Z82" s="122"/>
      <c r="AA82" s="123"/>
      <c r="AB82" s="139"/>
    </row>
    <row r="83" spans="1:28" ht="14.45" customHeight="1" thickBot="1" x14ac:dyDescent="0.25">
      <c r="A83" s="132"/>
      <c r="B83" s="134"/>
      <c r="C83" s="162" t="s">
        <v>27</v>
      </c>
      <c r="D83" s="162"/>
      <c r="E83" s="127"/>
      <c r="F83" s="128"/>
      <c r="G83" s="209"/>
      <c r="H83" s="122"/>
      <c r="I83" s="121"/>
      <c r="J83" s="121"/>
      <c r="K83" s="121"/>
      <c r="L83" s="121"/>
      <c r="M83" s="121"/>
      <c r="N83" s="121"/>
      <c r="O83" s="122"/>
      <c r="P83" s="122"/>
      <c r="Q83" s="122"/>
      <c r="R83" s="122"/>
      <c r="S83" s="122"/>
      <c r="T83" s="121"/>
      <c r="U83" s="121"/>
      <c r="V83" s="122"/>
      <c r="W83" s="122"/>
      <c r="X83" s="122"/>
      <c r="Y83" s="122"/>
      <c r="Z83" s="122"/>
      <c r="AA83" s="123"/>
      <c r="AB83" s="139"/>
    </row>
    <row r="84" spans="1:28" ht="14.45" customHeight="1" thickBot="1" x14ac:dyDescent="0.25">
      <c r="A84" s="132"/>
      <c r="B84" s="134"/>
      <c r="C84" s="162"/>
      <c r="D84" s="162"/>
      <c r="E84" s="127"/>
      <c r="F84" s="127"/>
      <c r="G84" s="22"/>
      <c r="H84" s="79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1"/>
      <c r="AB84" s="139"/>
    </row>
    <row r="85" spans="1:28" ht="14.45" customHeight="1" thickBot="1" x14ac:dyDescent="0.25">
      <c r="A85" s="132"/>
      <c r="B85" s="134"/>
      <c r="C85" s="162"/>
      <c r="D85" s="162"/>
      <c r="E85" s="127"/>
      <c r="F85" s="127"/>
      <c r="G85" s="22"/>
      <c r="H85" s="40"/>
      <c r="I85" s="20"/>
      <c r="J85" s="14"/>
      <c r="K85" s="14"/>
      <c r="L85" s="185"/>
      <c r="M85" s="186"/>
      <c r="N85" s="148"/>
      <c r="O85" s="149"/>
      <c r="P85" s="14"/>
      <c r="Q85" s="14"/>
      <c r="R85" s="187" t="str">
        <f>R34</f>
        <v>1191-ИОС4.1-ВОР</v>
      </c>
      <c r="S85" s="188"/>
      <c r="T85" s="188"/>
      <c r="U85" s="188"/>
      <c r="V85" s="188"/>
      <c r="W85" s="188"/>
      <c r="X85" s="188"/>
      <c r="Y85" s="188"/>
      <c r="Z85" s="189"/>
      <c r="AA85" s="32" t="s">
        <v>16</v>
      </c>
      <c r="AB85" s="139"/>
    </row>
    <row r="86" spans="1:28" ht="14.45" customHeight="1" thickBot="1" x14ac:dyDescent="0.25">
      <c r="A86" s="132"/>
      <c r="B86" s="134"/>
      <c r="C86" s="162"/>
      <c r="D86" s="162"/>
      <c r="E86" s="127"/>
      <c r="F86" s="127"/>
      <c r="G86" s="22"/>
      <c r="H86" s="40"/>
      <c r="I86" s="20"/>
      <c r="J86" s="16"/>
      <c r="K86" s="16"/>
      <c r="L86" s="179"/>
      <c r="M86" s="180"/>
      <c r="N86" s="181"/>
      <c r="O86" s="182"/>
      <c r="P86" s="16"/>
      <c r="Q86" s="17"/>
      <c r="R86" s="210"/>
      <c r="S86" s="211"/>
      <c r="T86" s="211"/>
      <c r="U86" s="211"/>
      <c r="V86" s="211"/>
      <c r="W86" s="211"/>
      <c r="X86" s="211"/>
      <c r="Y86" s="211"/>
      <c r="Z86" s="212"/>
      <c r="AA86" s="137">
        <f ca="1">IF(CONCATENATE(H48,H49,H50,H51,H52)&lt;&gt;"",Y40+1,"")</f>
        <v>2</v>
      </c>
      <c r="AB86" s="139"/>
    </row>
    <row r="87" spans="1:28" ht="14.45" customHeight="1" thickBot="1" x14ac:dyDescent="0.25">
      <c r="A87" s="132"/>
      <c r="B87" s="134"/>
      <c r="C87" s="162"/>
      <c r="D87" s="162"/>
      <c r="E87" s="127"/>
      <c r="F87" s="127"/>
      <c r="G87" s="23"/>
      <c r="H87" s="42"/>
      <c r="I87" s="24"/>
      <c r="J87" s="13" t="s">
        <v>10</v>
      </c>
      <c r="K87" s="13" t="s">
        <v>11</v>
      </c>
      <c r="L87" s="160" t="s">
        <v>16</v>
      </c>
      <c r="M87" s="161"/>
      <c r="N87" s="128" t="s">
        <v>12</v>
      </c>
      <c r="O87" s="183"/>
      <c r="P87" s="13" t="s">
        <v>13</v>
      </c>
      <c r="Q87" s="13" t="s">
        <v>14</v>
      </c>
      <c r="R87" s="190"/>
      <c r="S87" s="191"/>
      <c r="T87" s="191"/>
      <c r="U87" s="191"/>
      <c r="V87" s="191"/>
      <c r="W87" s="191"/>
      <c r="X87" s="191"/>
      <c r="Y87" s="191"/>
      <c r="Z87" s="192"/>
      <c r="AA87" s="199"/>
      <c r="AB87" s="139"/>
    </row>
    <row r="88" spans="1:28" ht="16.899999999999999" customHeight="1" x14ac:dyDescent="0.2">
      <c r="A88" s="196"/>
      <c r="B88" s="197"/>
      <c r="C88" s="197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40"/>
    </row>
    <row r="89" spans="1:28" ht="16.899999999999999" customHeight="1" thickBot="1" x14ac:dyDescent="0.25">
      <c r="A89" s="130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5"/>
    </row>
    <row r="90" spans="1:28" ht="100.15" customHeight="1" x14ac:dyDescent="0.2">
      <c r="A90" s="198"/>
      <c r="B90" s="134"/>
      <c r="C90" s="134"/>
      <c r="D90" s="134"/>
      <c r="E90" s="134"/>
      <c r="F90" s="134"/>
      <c r="G90" s="82" t="s">
        <v>18</v>
      </c>
      <c r="H90" s="83" t="s">
        <v>19</v>
      </c>
      <c r="I90" s="82" t="s">
        <v>20</v>
      </c>
      <c r="J90" s="136" t="s">
        <v>21</v>
      </c>
      <c r="K90" s="136"/>
      <c r="L90" s="136"/>
      <c r="M90" s="137"/>
      <c r="N90" s="137"/>
      <c r="O90" s="138" t="s">
        <v>22</v>
      </c>
      <c r="P90" s="138"/>
      <c r="Q90" s="138"/>
      <c r="R90" s="138"/>
      <c r="S90" s="138"/>
      <c r="T90" s="82" t="s">
        <v>32</v>
      </c>
      <c r="U90" s="82" t="s">
        <v>25</v>
      </c>
      <c r="V90" s="138" t="s">
        <v>23</v>
      </c>
      <c r="W90" s="138"/>
      <c r="X90" s="138" t="s">
        <v>24</v>
      </c>
      <c r="Y90" s="138"/>
      <c r="Z90" s="138"/>
      <c r="AA90" s="138"/>
      <c r="AB90" s="139"/>
    </row>
    <row r="91" spans="1:28" ht="22.5" customHeight="1" x14ac:dyDescent="0.2">
      <c r="A91" s="132"/>
      <c r="B91" s="134"/>
      <c r="C91" s="134"/>
      <c r="D91" s="134"/>
      <c r="E91" s="134"/>
      <c r="F91" s="134"/>
      <c r="G91" s="86" t="str">
        <f ca="1">IF(INDIRECT("ЗакСпец!A59")&lt;&gt;"",INDIRECT("ЗакСпец!A59"),"")</f>
        <v/>
      </c>
      <c r="H91" s="85" t="str">
        <f ca="1">IF(INDIRECT("ЗакСпец!B59")&lt;&gt;"",INDIRECT("ЗакСпец!B59"),"")</f>
        <v>Вентилятор осевой с антимаскитной сеткой D100, L=97м3/ч, Nэл=0.14</v>
      </c>
      <c r="I91" s="84" t="str">
        <f ca="1">IF(INDIRECT("ЗакСпец!C59")&lt;&gt;"",INDIRECT("ЗакСпец!C59"),"")</f>
        <v>ERA 4 S</v>
      </c>
      <c r="J91" s="121" t="str">
        <f ca="1">IF(INDIRECT("ЗакСпец!D59")&lt;&gt;"",INDIRECT("ЗакСпец!D59"),"")</f>
        <v/>
      </c>
      <c r="K91" s="121"/>
      <c r="L91" s="121"/>
      <c r="M91" s="121"/>
      <c r="N91" s="121"/>
      <c r="O91" s="122" t="str">
        <f ca="1">IF(INDIRECT("ЗакСпец!E59")&lt;&gt;"",INDIRECT("ЗакСпец!E59"),"")</f>
        <v>ERA</v>
      </c>
      <c r="P91" s="122"/>
      <c r="Q91" s="122"/>
      <c r="R91" s="122"/>
      <c r="S91" s="122"/>
      <c r="T91" s="84" t="str">
        <f ca="1">IF(INDIRECT("ЗакСпец!F59")&lt;&gt;"",INDIRECT("ЗакСпец!F59"),"")</f>
        <v>шт.</v>
      </c>
      <c r="U91" s="84">
        <f ca="1">IF(INDIRECT("ЗакСпец!G59")&lt;&gt;"",INDIRECT("ЗакСпец!G59"),"")</f>
        <v>56</v>
      </c>
      <c r="V91" s="122" t="str">
        <f ca="1">IF(INDIRECT("ЗакСпец!H59")&lt;&gt;"",INDIRECT("ЗакСпец!H59"),"")</f>
        <v/>
      </c>
      <c r="W91" s="122"/>
      <c r="X91" s="122" t="str">
        <f ca="1">IF(INDIRECT("ЗакСпец!I59")&lt;&gt;"",INDIRECT("ЗакСпец!I59"),"")</f>
        <v/>
      </c>
      <c r="Y91" s="122"/>
      <c r="Z91" s="122"/>
      <c r="AA91" s="123"/>
      <c r="AB91" s="139"/>
    </row>
    <row r="92" spans="1:28" ht="22.5" customHeight="1" x14ac:dyDescent="0.2">
      <c r="A92" s="132"/>
      <c r="B92" s="134"/>
      <c r="C92" s="134"/>
      <c r="D92" s="134"/>
      <c r="E92" s="134"/>
      <c r="F92" s="134"/>
      <c r="G92" s="86" t="str">
        <f ca="1">IF(INDIRECT("ЗакСпец!A60")&lt;&gt;"",INDIRECT("ЗакСпец!A60"),"")</f>
        <v/>
      </c>
      <c r="H92" s="85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4" t="str">
        <f ca="1">IF(INDIRECT("ЗакСпец!C60")&lt;&gt;"",INDIRECT("ЗакСпец!C60"),"")</f>
        <v>2020РРП</v>
      </c>
      <c r="J92" s="121" t="str">
        <f ca="1">IF(INDIRECT("ЗакСпец!D60")&lt;&gt;"",INDIRECT("ЗакСпец!D60"),"")</f>
        <v/>
      </c>
      <c r="K92" s="121"/>
      <c r="L92" s="121"/>
      <c r="M92" s="121"/>
      <c r="N92" s="121"/>
      <c r="O92" s="122" t="str">
        <f ca="1">IF(INDIRECT("ЗакСпец!E60")&lt;&gt;"",INDIRECT("ЗакСпец!E60"),"")</f>
        <v>ЭРА</v>
      </c>
      <c r="P92" s="122"/>
      <c r="Q92" s="122"/>
      <c r="R92" s="122"/>
      <c r="S92" s="122"/>
      <c r="T92" s="84" t="str">
        <f ca="1">IF(INDIRECT("ЗакСпец!F60")&lt;&gt;"",INDIRECT("ЗакСпец!F60"),"")</f>
        <v>шт.</v>
      </c>
      <c r="U92" s="84">
        <f ca="1">IF(INDIRECT("ЗакСпец!G60")&lt;&gt;"",INDIRECT("ЗакСпец!G60"),"")</f>
        <v>402</v>
      </c>
      <c r="V92" s="122" t="str">
        <f ca="1">IF(INDIRECT("ЗакСпец!H60")&lt;&gt;"",INDIRECT("ЗакСпец!H60"),"")</f>
        <v/>
      </c>
      <c r="W92" s="122"/>
      <c r="X92" s="122" t="str">
        <f ca="1">IF(INDIRECT("ЗакСпец!I60")&lt;&gt;"",INDIRECT("ЗакСпец!I60"),"")</f>
        <v/>
      </c>
      <c r="Y92" s="122"/>
      <c r="Z92" s="122"/>
      <c r="AA92" s="123"/>
      <c r="AB92" s="139"/>
    </row>
    <row r="93" spans="1:28" ht="22.5" customHeight="1" x14ac:dyDescent="0.2">
      <c r="A93" s="132"/>
      <c r="B93" s="134"/>
      <c r="C93" s="134"/>
      <c r="D93" s="134"/>
      <c r="E93" s="134"/>
      <c r="F93" s="134"/>
      <c r="G93" s="86" t="str">
        <f ca="1">IF(INDIRECT("ЗакСпец!A61")&lt;&gt;"",INDIRECT("ЗакСпец!A61"),"")</f>
        <v/>
      </c>
      <c r="H93" s="85" t="str">
        <f ca="1">IF(INDIRECT("ЗакСпец!B61")&lt;&gt;"",INDIRECT("ЗакСпец!B61"),"")</f>
        <v>Воздуховод из оцинкованной стали S=0,5мм 200x100</v>
      </c>
      <c r="I93" s="84" t="str">
        <f ca="1">IF(INDIRECT("ЗакСпец!C61")&lt;&gt;"",INDIRECT("ЗакСпец!C61"),"")</f>
        <v>ГОСТ 14918-80</v>
      </c>
      <c r="J93" s="121" t="str">
        <f ca="1">IF(INDIRECT("ЗакСпец!D61")&lt;&gt;"",INDIRECT("ЗакСпец!D61"),"")</f>
        <v/>
      </c>
      <c r="K93" s="121"/>
      <c r="L93" s="121"/>
      <c r="M93" s="121"/>
      <c r="N93" s="121"/>
      <c r="O93" s="122" t="str">
        <f ca="1">IF(INDIRECT("ЗакСпец!E61")&lt;&gt;"",INDIRECT("ЗакСпец!E61"),"")</f>
        <v/>
      </c>
      <c r="P93" s="122"/>
      <c r="Q93" s="122"/>
      <c r="R93" s="122"/>
      <c r="S93" s="122"/>
      <c r="T93" s="84" t="str">
        <f ca="1">IF(INDIRECT("ЗакСпец!F61")&lt;&gt;"",INDIRECT("ЗакСпец!F61"),"")</f>
        <v>м</v>
      </c>
      <c r="U93" s="84">
        <f ca="1">IF(INDIRECT("ЗакСпец!G61")&lt;&gt;"",INDIRECT("ЗакСпец!G61"),"")</f>
        <v>80</v>
      </c>
      <c r="V93" s="122" t="str">
        <f ca="1">IF(INDIRECT("ЗакСпец!H61")&lt;&gt;"",INDIRECT("ЗакСпец!H61"),"")</f>
        <v/>
      </c>
      <c r="W93" s="122"/>
      <c r="X93" s="122" t="str">
        <f ca="1">IF(INDIRECT("ЗакСпец!I61")&lt;&gt;"",INDIRECT("ЗакСпец!I61"),"")</f>
        <v/>
      </c>
      <c r="Y93" s="122"/>
      <c r="Z93" s="122"/>
      <c r="AA93" s="123"/>
      <c r="AB93" s="139"/>
    </row>
    <row r="94" spans="1:28" ht="22.5" customHeight="1" x14ac:dyDescent="0.2">
      <c r="A94" s="132"/>
      <c r="B94" s="134"/>
      <c r="C94" s="134"/>
      <c r="D94" s="134"/>
      <c r="E94" s="134"/>
      <c r="F94" s="134"/>
      <c r="G94" s="86" t="str">
        <f ca="1">IF(INDIRECT("ЗакСпец!A62")&lt;&gt;"",INDIRECT("ЗакСпец!A62"),"")</f>
        <v/>
      </c>
      <c r="H94" s="85" t="str">
        <f ca="1">IF(INDIRECT("ЗакСпец!B62")&lt;&gt;"",INDIRECT("ЗакСпец!B62"),"")</f>
        <v>Воздуховод из оцинкованной стали S=0,8мм Ø100</v>
      </c>
      <c r="I94" s="84" t="str">
        <f ca="1">IF(INDIRECT("ЗакСпец!C62")&lt;&gt;"",INDIRECT("ЗакСпец!C62"),"")</f>
        <v>ГОСТ 14918-80</v>
      </c>
      <c r="J94" s="121" t="str">
        <f ca="1">IF(INDIRECT("ЗакСпец!D62")&lt;&gt;"",INDIRECT("ЗакСпец!D62"),"")</f>
        <v/>
      </c>
      <c r="K94" s="121"/>
      <c r="L94" s="121"/>
      <c r="M94" s="121"/>
      <c r="N94" s="121"/>
      <c r="O94" s="122" t="str">
        <f ca="1">IF(INDIRECT("ЗакСпец!E62")&lt;&gt;"",INDIRECT("ЗакСпец!E62"),"")</f>
        <v/>
      </c>
      <c r="P94" s="122"/>
      <c r="Q94" s="122"/>
      <c r="R94" s="122"/>
      <c r="S94" s="122"/>
      <c r="T94" s="84" t="str">
        <f ca="1">IF(INDIRECT("ЗакСпец!F62")&lt;&gt;"",INDIRECT("ЗакСпец!F62"),"")</f>
        <v>м</v>
      </c>
      <c r="U94" s="84">
        <f ca="1">IF(INDIRECT("ЗакСпец!G62")&lt;&gt;"",INDIRECT("ЗакСпец!G62"),"")</f>
        <v>308</v>
      </c>
      <c r="V94" s="122" t="str">
        <f ca="1">IF(INDIRECT("ЗакСпец!H62")&lt;&gt;"",INDIRECT("ЗакСпец!H62"),"")</f>
        <v/>
      </c>
      <c r="W94" s="122"/>
      <c r="X94" s="122" t="str">
        <f ca="1">IF(INDIRECT("ЗакСпец!I62")&lt;&gt;"",INDIRECT("ЗакСпец!I62"),"")</f>
        <v/>
      </c>
      <c r="Y94" s="122"/>
      <c r="Z94" s="122"/>
      <c r="AA94" s="123"/>
      <c r="AB94" s="139"/>
    </row>
    <row r="95" spans="1:28" ht="22.5" customHeight="1" x14ac:dyDescent="0.2">
      <c r="A95" s="132"/>
      <c r="B95" s="134"/>
      <c r="C95" s="134"/>
      <c r="D95" s="134"/>
      <c r="E95" s="134"/>
      <c r="F95" s="134"/>
      <c r="G95" s="86" t="str">
        <f ca="1">IF(INDIRECT("ЗакСпец!A63")&lt;&gt;"",INDIRECT("ЗакСпец!A63"),"")</f>
        <v/>
      </c>
      <c r="H95" s="85" t="str">
        <f ca="1">IF(INDIRECT("ЗакСпец!B63")&lt;&gt;"",INDIRECT("ЗакСпец!B63"),"")</f>
        <v>Фасонные изделия</v>
      </c>
      <c r="I95" s="84" t="str">
        <f ca="1">IF(INDIRECT("ЗакСпец!C63")&lt;&gt;"",INDIRECT("ЗакСпец!C63"),"")</f>
        <v/>
      </c>
      <c r="J95" s="121" t="str">
        <f ca="1">IF(INDIRECT("ЗакСпец!D63")&lt;&gt;"",INDIRECT("ЗакСпец!D63"),"")</f>
        <v/>
      </c>
      <c r="K95" s="121"/>
      <c r="L95" s="121"/>
      <c r="M95" s="121"/>
      <c r="N95" s="121"/>
      <c r="O95" s="122" t="str">
        <f ca="1">IF(INDIRECT("ЗакСпец!E63")&lt;&gt;"",INDIRECT("ЗакСпец!E63"),"")</f>
        <v/>
      </c>
      <c r="P95" s="122"/>
      <c r="Q95" s="122"/>
      <c r="R95" s="122"/>
      <c r="S95" s="122"/>
      <c r="T95" s="84" t="str">
        <f ca="1">IF(INDIRECT("ЗакСпец!F63")&lt;&gt;"",INDIRECT("ЗакСпец!F63"),"")</f>
        <v>м²</v>
      </c>
      <c r="U95" s="84">
        <f ca="1">IF(INDIRECT("ЗакСпец!G63")&lt;&gt;"",INDIRECT("ЗакСпец!G63"),"")</f>
        <v>10</v>
      </c>
      <c r="V95" s="122" t="str">
        <f ca="1">IF(INDIRECT("ЗакСпец!H63")&lt;&gt;"",INDIRECT("ЗакСпец!H63"),"")</f>
        <v/>
      </c>
      <c r="W95" s="122"/>
      <c r="X95" s="122" t="str">
        <f ca="1">IF(INDIRECT("ЗакСпец!I63")&lt;&gt;"",INDIRECT("ЗакСпец!I63"),"")</f>
        <v/>
      </c>
      <c r="Y95" s="122"/>
      <c r="Z95" s="122"/>
      <c r="AA95" s="123"/>
      <c r="AB95" s="139"/>
    </row>
    <row r="96" spans="1:28" ht="22.5" customHeight="1" x14ac:dyDescent="0.2">
      <c r="A96" s="132"/>
      <c r="B96" s="134"/>
      <c r="C96" s="134"/>
      <c r="D96" s="134"/>
      <c r="E96" s="134"/>
      <c r="F96" s="134"/>
      <c r="G96" s="86" t="str">
        <f ca="1">IF(INDIRECT("ЗакСпец!A64")&lt;&gt;"",INDIRECT("ЗакСпец!A64"),"")</f>
        <v/>
      </c>
      <c r="H96" s="85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4" t="str">
        <f ca="1">IF(INDIRECT("ЗакСпец!C64")&lt;&gt;"",INDIRECT("ЗакСпец!C64"),"")</f>
        <v>PRO-МБОР-VENT (1 НФ) EI30</v>
      </c>
      <c r="J96" s="121" t="str">
        <f ca="1">IF(INDIRECT("ЗакСпец!D64")&lt;&gt;"",INDIRECT("ЗакСпец!D64"),"")</f>
        <v/>
      </c>
      <c r="K96" s="121"/>
      <c r="L96" s="121"/>
      <c r="M96" s="121"/>
      <c r="N96" s="121"/>
      <c r="O96" s="122" t="str">
        <f ca="1">IF(INDIRECT("ЗакСпец!E64")&lt;&gt;"",INDIRECT("ЗакСпец!E64"),"")</f>
        <v>BOS</v>
      </c>
      <c r="P96" s="122"/>
      <c r="Q96" s="122"/>
      <c r="R96" s="122"/>
      <c r="S96" s="122"/>
      <c r="T96" s="84" t="str">
        <f ca="1">IF(INDIRECT("ЗакСпец!F64")&lt;&gt;"",INDIRECT("ЗакСпец!F64"),"")</f>
        <v>м²</v>
      </c>
      <c r="U96" s="84">
        <f ca="1">IF(INDIRECT("ЗакСпец!G64")&lt;&gt;"",INDIRECT("ЗакСпец!G64"),"")</f>
        <v>96</v>
      </c>
      <c r="V96" s="122" t="str">
        <f ca="1">IF(INDIRECT("ЗакСпец!H64")&lt;&gt;"",INDIRECT("ЗакСпец!H64"),"")</f>
        <v/>
      </c>
      <c r="W96" s="122"/>
      <c r="X96" s="122" t="str">
        <f ca="1">IF(INDIRECT("ЗакСпец!I64")&lt;&gt;"",INDIRECT("ЗакСпец!I64"),"")</f>
        <v/>
      </c>
      <c r="Y96" s="122"/>
      <c r="Z96" s="122"/>
      <c r="AA96" s="123"/>
      <c r="AB96" s="139"/>
    </row>
    <row r="97" spans="1:28" ht="22.5" customHeight="1" x14ac:dyDescent="0.2">
      <c r="A97" s="132"/>
      <c r="B97" s="134"/>
      <c r="C97" s="134"/>
      <c r="D97" s="134"/>
      <c r="E97" s="134"/>
      <c r="F97" s="134"/>
      <c r="G97" s="86" t="str">
        <f ca="1">IF(INDIRECT("ЗакСпец!A65")&lt;&gt;"",INDIRECT("ЗакСпец!A65"),"")</f>
        <v/>
      </c>
      <c r="H97" s="85" t="str">
        <f ca="1">IF(INDIRECT("ЗакСпец!B65")&lt;&gt;"",INDIRECT("ЗакСпец!B65"),"")</f>
        <v>Герметик</v>
      </c>
      <c r="I97" s="84" t="str">
        <f ca="1">IF(INDIRECT("ЗакСпец!C65")&lt;&gt;"",INDIRECT("ЗакСпец!C65"),"")</f>
        <v/>
      </c>
      <c r="J97" s="121" t="str">
        <f ca="1">IF(INDIRECT("ЗакСпец!D65")&lt;&gt;"",INDIRECT("ЗакСпец!D65"),"")</f>
        <v/>
      </c>
      <c r="K97" s="121"/>
      <c r="L97" s="121"/>
      <c r="M97" s="121"/>
      <c r="N97" s="121"/>
      <c r="O97" s="122" t="str">
        <f ca="1">IF(INDIRECT("ЗакСпец!E65")&lt;&gt;"",INDIRECT("ЗакСпец!E65"),"")</f>
        <v/>
      </c>
      <c r="P97" s="122"/>
      <c r="Q97" s="122"/>
      <c r="R97" s="122"/>
      <c r="S97" s="122"/>
      <c r="T97" s="84" t="str">
        <f ca="1">IF(INDIRECT("ЗакСпец!F65")&lt;&gt;"",INDIRECT("ЗакСпец!F65"),"")</f>
        <v>шт./м³</v>
      </c>
      <c r="U97" s="84" t="str">
        <f ca="1">IF(INDIRECT("ЗакСпец!G65")&lt;&gt;"",INDIRECT("ЗакСпец!G65"),"")</f>
        <v>250/0.15</v>
      </c>
      <c r="V97" s="122" t="str">
        <f ca="1">IF(INDIRECT("ЗакСпец!H65")&lt;&gt;"",INDIRECT("ЗакСпец!H65"),"")</f>
        <v/>
      </c>
      <c r="W97" s="122"/>
      <c r="X97" s="122" t="str">
        <f ca="1">IF(INDIRECT("ЗакСпец!I65")&lt;&gt;"",INDIRECT("ЗакСпец!I65"),"")</f>
        <v/>
      </c>
      <c r="Y97" s="122"/>
      <c r="Z97" s="122"/>
      <c r="AA97" s="123"/>
      <c r="AB97" s="139"/>
    </row>
    <row r="98" spans="1:28" ht="22.5" customHeight="1" x14ac:dyDescent="0.2">
      <c r="A98" s="132"/>
      <c r="B98" s="134"/>
      <c r="C98" s="134"/>
      <c r="D98" s="134"/>
      <c r="E98" s="134"/>
      <c r="F98" s="134"/>
      <c r="G98" s="86" t="str">
        <f ca="1">IF(INDIRECT("ЗакСпец!A66")&lt;&gt;"",INDIRECT("ЗакСпец!A66"),"")</f>
        <v/>
      </c>
      <c r="H98" s="85" t="str">
        <f ca="1">IF(INDIRECT("ЗакСпец!B66")&lt;&gt;"",INDIRECT("ЗакСпец!B66"),"")</f>
        <v/>
      </c>
      <c r="I98" s="84" t="str">
        <f ca="1">IF(INDIRECT("ЗакСпец!C66")&lt;&gt;"",INDIRECT("ЗакСпец!C66"),"")</f>
        <v/>
      </c>
      <c r="J98" s="121" t="str">
        <f ca="1">IF(INDIRECT("ЗакСпец!D66")&lt;&gt;"",INDIRECT("ЗакСпец!D66"),"")</f>
        <v/>
      </c>
      <c r="K98" s="121"/>
      <c r="L98" s="121"/>
      <c r="M98" s="121"/>
      <c r="N98" s="121"/>
      <c r="O98" s="122" t="str">
        <f ca="1">IF(INDIRECT("ЗакСпец!E66")&lt;&gt;"",INDIRECT("ЗакСпец!E66"),"")</f>
        <v/>
      </c>
      <c r="P98" s="122"/>
      <c r="Q98" s="122"/>
      <c r="R98" s="122"/>
      <c r="S98" s="122"/>
      <c r="T98" s="84" t="str">
        <f ca="1">IF(INDIRECT("ЗакСпец!F66")&lt;&gt;"",INDIRECT("ЗакСпец!F66"),"")</f>
        <v/>
      </c>
      <c r="U98" s="84" t="str">
        <f ca="1">IF(INDIRECT("ЗакСпец!G66")&lt;&gt;"",INDIRECT("ЗакСпец!G66"),"")</f>
        <v/>
      </c>
      <c r="V98" s="122" t="str">
        <f ca="1">IF(INDIRECT("ЗакСпец!H66")&lt;&gt;"",INDIRECT("ЗакСпец!H66"),"")</f>
        <v/>
      </c>
      <c r="W98" s="122"/>
      <c r="X98" s="122" t="str">
        <f ca="1">IF(INDIRECT("ЗакСпец!I66")&lt;&gt;"",INDIRECT("ЗакСпец!I66"),"")</f>
        <v/>
      </c>
      <c r="Y98" s="122"/>
      <c r="Z98" s="122"/>
      <c r="AA98" s="123"/>
      <c r="AB98" s="139"/>
    </row>
    <row r="99" spans="1:28" ht="22.5" customHeight="1" x14ac:dyDescent="0.2">
      <c r="A99" s="132"/>
      <c r="B99" s="134"/>
      <c r="C99" s="134"/>
      <c r="D99" s="134"/>
      <c r="E99" s="134"/>
      <c r="F99" s="134"/>
      <c r="G99" s="86" t="str">
        <f ca="1">IF(INDIRECT("ЗакСпец!A67")&lt;&gt;"",INDIRECT("ЗакСпец!A67"),"")</f>
        <v/>
      </c>
      <c r="H99" s="85" t="str">
        <f ca="1">IF(INDIRECT("ЗакСпец!B67")&lt;&gt;"",INDIRECT("ЗакСпец!B67"),"")</f>
        <v>Средства для крепления воздуховодов</v>
      </c>
      <c r="I99" s="84" t="str">
        <f ca="1">IF(INDIRECT("ЗакСпец!C67")&lt;&gt;"",INDIRECT("ЗакСпец!C67"),"")</f>
        <v/>
      </c>
      <c r="J99" s="121" t="str">
        <f ca="1">IF(INDIRECT("ЗакСпец!D67")&lt;&gt;"",INDIRECT("ЗакСпец!D67"),"")</f>
        <v/>
      </c>
      <c r="K99" s="121"/>
      <c r="L99" s="121"/>
      <c r="M99" s="121"/>
      <c r="N99" s="121"/>
      <c r="O99" s="122" t="str">
        <f ca="1">IF(INDIRECT("ЗакСпец!E67")&lt;&gt;"",INDIRECT("ЗакСпец!E67"),"")</f>
        <v/>
      </c>
      <c r="P99" s="122"/>
      <c r="Q99" s="122"/>
      <c r="R99" s="122"/>
      <c r="S99" s="122"/>
      <c r="T99" s="84" t="str">
        <f ca="1">IF(INDIRECT("ЗакСпец!F67")&lt;&gt;"",INDIRECT("ЗакСпец!F67"),"")</f>
        <v>кг</v>
      </c>
      <c r="U99" s="84">
        <f ca="1">IF(INDIRECT("ЗакСпец!G67")&lt;&gt;"",INDIRECT("ЗакСпец!G67"),"")</f>
        <v>480</v>
      </c>
      <c r="V99" s="122" t="str">
        <f ca="1">IF(INDIRECT("ЗакСпец!H67")&lt;&gt;"",INDIRECT("ЗакСпец!H67"),"")</f>
        <v/>
      </c>
      <c r="W99" s="122"/>
      <c r="X99" s="122" t="str">
        <f ca="1">IF(INDIRECT("ЗакСпец!I67")&lt;&gt;"",INDIRECT("ЗакСпец!I67"),"")</f>
        <v/>
      </c>
      <c r="Y99" s="122"/>
      <c r="Z99" s="122"/>
      <c r="AA99" s="123"/>
      <c r="AB99" s="139"/>
    </row>
    <row r="100" spans="1:28" ht="22.5" customHeight="1" x14ac:dyDescent="0.2">
      <c r="A100" s="132"/>
      <c r="B100" s="134"/>
      <c r="C100" s="134"/>
      <c r="D100" s="134"/>
      <c r="E100" s="134"/>
      <c r="F100" s="134"/>
      <c r="G100" s="86" t="str">
        <f ca="1">IF(INDIRECT("ЗакСпец!A68")&lt;&gt;"",INDIRECT("ЗакСпец!A68"),"")</f>
        <v/>
      </c>
      <c r="H100" s="85" t="str">
        <f ca="1">IF(INDIRECT("ЗакСпец!B68")&lt;&gt;"",INDIRECT("ЗакСпец!B68"),"")</f>
        <v/>
      </c>
      <c r="I100" s="84" t="str">
        <f ca="1">IF(INDIRECT("ЗакСпец!C68")&lt;&gt;"",INDIRECT("ЗакСпец!C68"),"")</f>
        <v/>
      </c>
      <c r="J100" s="121" t="str">
        <f ca="1">IF(INDIRECT("ЗакСпец!D68")&lt;&gt;"",INDIRECT("ЗакСпец!D68"),"")</f>
        <v/>
      </c>
      <c r="K100" s="121"/>
      <c r="L100" s="121"/>
      <c r="M100" s="121"/>
      <c r="N100" s="121"/>
      <c r="O100" s="122" t="str">
        <f ca="1">IF(INDIRECT("ЗакСпец!E68")&lt;&gt;"",INDIRECT("ЗакСпец!E68"),"")</f>
        <v/>
      </c>
      <c r="P100" s="122"/>
      <c r="Q100" s="122"/>
      <c r="R100" s="122"/>
      <c r="S100" s="122"/>
      <c r="T100" s="84" t="str">
        <f ca="1">IF(INDIRECT("ЗакСпец!F68")&lt;&gt;"",INDIRECT("ЗакСпец!F68"),"")</f>
        <v/>
      </c>
      <c r="U100" s="84" t="str">
        <f ca="1">IF(INDIRECT("ЗакСпец!G68")&lt;&gt;"",INDIRECT("ЗакСпец!G68"),"")</f>
        <v/>
      </c>
      <c r="V100" s="122" t="str">
        <f ca="1">IF(INDIRECT("ЗакСпец!H68")&lt;&gt;"",INDIRECT("ЗакСпец!H68"),"")</f>
        <v/>
      </c>
      <c r="W100" s="122"/>
      <c r="X100" s="122" t="str">
        <f ca="1">IF(INDIRECT("ЗакСпец!I68")&lt;&gt;"",INDIRECT("ЗакСпец!I68"),"")</f>
        <v/>
      </c>
      <c r="Y100" s="122"/>
      <c r="Z100" s="122"/>
      <c r="AA100" s="123"/>
      <c r="AB100" s="139"/>
    </row>
    <row r="101" spans="1:28" ht="22.5" customHeight="1" x14ac:dyDescent="0.2">
      <c r="A101" s="132"/>
      <c r="B101" s="134"/>
      <c r="C101" s="134"/>
      <c r="D101" s="134"/>
      <c r="E101" s="134"/>
      <c r="F101" s="134"/>
      <c r="G101" s="86" t="str">
        <f ca="1">IF(INDIRECT("ЗакСпец!A69")&lt;&gt;"",INDIRECT("ЗакСпец!A69"),"")</f>
        <v/>
      </c>
      <c r="H101" s="85" t="str">
        <f ca="1">IF(INDIRECT("ЗакСпец!B69")&lt;&gt;"",INDIRECT("ЗакСпец!B69"),"")</f>
        <v>ОБЩЕОБМЕННАЯ ВЕНТИЛЯЦИЯ. НЕЖИЛАЯ ЧАСТЬ</v>
      </c>
      <c r="I101" s="84" t="str">
        <f ca="1">IF(INDIRECT("ЗакСпец!C69")&lt;&gt;"",INDIRECT("ЗакСпец!C69"),"")</f>
        <v/>
      </c>
      <c r="J101" s="121" t="str">
        <f ca="1">IF(INDIRECT("ЗакСпец!D69")&lt;&gt;"",INDIRECT("ЗакСпец!D69"),"")</f>
        <v/>
      </c>
      <c r="K101" s="121"/>
      <c r="L101" s="121"/>
      <c r="M101" s="121"/>
      <c r="N101" s="121"/>
      <c r="O101" s="122" t="str">
        <f ca="1">IF(INDIRECT("ЗакСпец!E69")&lt;&gt;"",INDIRECT("ЗакСпец!E69"),"")</f>
        <v/>
      </c>
      <c r="P101" s="122"/>
      <c r="Q101" s="122"/>
      <c r="R101" s="122"/>
      <c r="S101" s="122"/>
      <c r="T101" s="84" t="str">
        <f ca="1">IF(INDIRECT("ЗакСпец!F69")&lt;&gt;"",INDIRECT("ЗакСпец!F69"),"")</f>
        <v/>
      </c>
      <c r="U101" s="84" t="str">
        <f ca="1">IF(INDIRECT("ЗакСпец!G69")&lt;&gt;"",INDIRECT("ЗакСпец!G69"),"")</f>
        <v/>
      </c>
      <c r="V101" s="122" t="str">
        <f ca="1">IF(INDIRECT("ЗакСпец!H69")&lt;&gt;"",INDIRECT("ЗакСпец!H69"),"")</f>
        <v/>
      </c>
      <c r="W101" s="122"/>
      <c r="X101" s="122" t="str">
        <f ca="1">IF(INDIRECT("ЗакСпец!I69")&lt;&gt;"",INDIRECT("ЗакСпец!I69"),"")</f>
        <v/>
      </c>
      <c r="Y101" s="122"/>
      <c r="Z101" s="122"/>
      <c r="AA101" s="123"/>
      <c r="AB101" s="139"/>
    </row>
    <row r="102" spans="1:28" ht="22.5" customHeight="1" x14ac:dyDescent="0.2">
      <c r="A102" s="132"/>
      <c r="B102" s="134"/>
      <c r="C102" s="134"/>
      <c r="D102" s="134"/>
      <c r="E102" s="134"/>
      <c r="F102" s="134"/>
      <c r="G102" s="86" t="str">
        <f ca="1">IF(INDIRECT("ЗакСпец!A70")&lt;&gt;"",INDIRECT("ЗакСпец!A70"),"")</f>
        <v/>
      </c>
      <c r="H102" s="85" t="str">
        <f ca="1">IF(INDIRECT("ЗакСпец!B70")&lt;&gt;"",INDIRECT("ЗакСпец!B70"),"")</f>
        <v>Вытяжная вентиляция из БКТ(В6.1.Б15)</v>
      </c>
      <c r="I102" s="84" t="str">
        <f ca="1">IF(INDIRECT("ЗакСпец!C70")&lt;&gt;"",INDIRECT("ЗакСпец!C70"),"")</f>
        <v/>
      </c>
      <c r="J102" s="121" t="str">
        <f ca="1">IF(INDIRECT("ЗакСпец!D70")&lt;&gt;"",INDIRECT("ЗакСпец!D70"),"")</f>
        <v/>
      </c>
      <c r="K102" s="121"/>
      <c r="L102" s="121"/>
      <c r="M102" s="121"/>
      <c r="N102" s="121"/>
      <c r="O102" s="122" t="str">
        <f ca="1">IF(INDIRECT("ЗакСпец!E70")&lt;&gt;"",INDIRECT("ЗакСпец!E70"),"")</f>
        <v/>
      </c>
      <c r="P102" s="122"/>
      <c r="Q102" s="122"/>
      <c r="R102" s="122"/>
      <c r="S102" s="122"/>
      <c r="T102" s="84" t="str">
        <f ca="1">IF(INDIRECT("ЗакСпец!F70")&lt;&gt;"",INDIRECT("ЗакСпец!F70"),"")</f>
        <v/>
      </c>
      <c r="U102" s="84" t="str">
        <f ca="1">IF(INDIRECT("ЗакСпец!G70")&lt;&gt;"",INDIRECT("ЗакСпец!G70"),"")</f>
        <v/>
      </c>
      <c r="V102" s="122" t="str">
        <f ca="1">IF(INDIRECT("ЗакСпец!H70")&lt;&gt;"",INDIRECT("ЗакСпец!H70"),"")</f>
        <v/>
      </c>
      <c r="W102" s="122"/>
      <c r="X102" s="122" t="str">
        <f ca="1">IF(INDIRECT("ЗакСпец!I70")&lt;&gt;"",INDIRECT("ЗакСпец!I70"),"")</f>
        <v/>
      </c>
      <c r="Y102" s="122"/>
      <c r="Z102" s="122"/>
      <c r="AA102" s="123"/>
      <c r="AB102" s="139"/>
    </row>
    <row r="103" spans="1:28" ht="22.5" customHeight="1" x14ac:dyDescent="0.2">
      <c r="A103" s="132"/>
      <c r="B103" s="134"/>
      <c r="C103" s="134"/>
      <c r="D103" s="134"/>
      <c r="E103" s="134"/>
      <c r="F103" s="134"/>
      <c r="G103" s="86" t="str">
        <f ca="1">IF(INDIRECT("ЗакСпец!A71")&lt;&gt;"",INDIRECT("ЗакСпец!A71"),"")</f>
        <v/>
      </c>
      <c r="H103" s="85" t="str">
        <f ca="1">IF(INDIRECT("ЗакСпец!B71")&lt;&gt;"",INDIRECT("ЗакСпец!B71"),"")</f>
        <v>Воздуховод из оцинкованной стали S=0,5мм Ø100</v>
      </c>
      <c r="I103" s="84" t="str">
        <f ca="1">IF(INDIRECT("ЗакСпец!C71")&lt;&gt;"",INDIRECT("ЗакСпец!C71"),"")</f>
        <v>ГОСТ 14918-80</v>
      </c>
      <c r="J103" s="121" t="str">
        <f ca="1">IF(INDIRECT("ЗакСпец!D71")&lt;&gt;"",INDIRECT("ЗакСпец!D71"),"")</f>
        <v/>
      </c>
      <c r="K103" s="121"/>
      <c r="L103" s="121"/>
      <c r="M103" s="121"/>
      <c r="N103" s="121"/>
      <c r="O103" s="122" t="str">
        <f ca="1">IF(INDIRECT("ЗакСпец!E71")&lt;&gt;"",INDIRECT("ЗакСпец!E71"),"")</f>
        <v/>
      </c>
      <c r="P103" s="122"/>
      <c r="Q103" s="122"/>
      <c r="R103" s="122"/>
      <c r="S103" s="122"/>
      <c r="T103" s="84" t="str">
        <f ca="1">IF(INDIRECT("ЗакСпец!F71")&lt;&gt;"",INDIRECT("ЗакСпец!F71"),"")</f>
        <v>м</v>
      </c>
      <c r="U103" s="84">
        <f ca="1">IF(INDIRECT("ЗакСпец!G71")&lt;&gt;"",INDIRECT("ЗакСпец!G71"),"")</f>
        <v>0.5</v>
      </c>
      <c r="V103" s="122" t="str">
        <f ca="1">IF(INDIRECT("ЗакСпец!H71")&lt;&gt;"",INDIRECT("ЗакСпец!H71"),"")</f>
        <v/>
      </c>
      <c r="W103" s="122"/>
      <c r="X103" s="122" t="str">
        <f ca="1">IF(INDIRECT("ЗакСпец!I71")&lt;&gt;"",INDIRECT("ЗакСпец!I71"),"")</f>
        <v/>
      </c>
      <c r="Y103" s="122"/>
      <c r="Z103" s="122"/>
      <c r="AA103" s="123"/>
      <c r="AB103" s="139"/>
    </row>
    <row r="104" spans="1:28" ht="22.5" customHeight="1" x14ac:dyDescent="0.2">
      <c r="A104" s="132"/>
      <c r="B104" s="134"/>
      <c r="C104" s="134"/>
      <c r="D104" s="134"/>
      <c r="E104" s="134"/>
      <c r="F104" s="134"/>
      <c r="G104" s="86" t="str">
        <f ca="1">IF(INDIRECT("ЗакСпец!A72")&lt;&gt;"",INDIRECT("ЗакСпец!A72"),"")</f>
        <v/>
      </c>
      <c r="H104" s="85" t="str">
        <f ca="1">IF(INDIRECT("ЗакСпец!B72")&lt;&gt;"",INDIRECT("ЗакСпец!B72"),"")</f>
        <v>Воздуховод из оцинкованной стали S=0,8мм Ø100</v>
      </c>
      <c r="I104" s="84" t="str">
        <f ca="1">IF(INDIRECT("ЗакСпец!C72")&lt;&gt;"",INDIRECT("ЗакСпец!C72"),"")</f>
        <v>ГОСТ 14918-80</v>
      </c>
      <c r="J104" s="121" t="str">
        <f ca="1">IF(INDIRECT("ЗакСпец!D72")&lt;&gt;"",INDIRECT("ЗакСпец!D72"),"")</f>
        <v/>
      </c>
      <c r="K104" s="121"/>
      <c r="L104" s="121"/>
      <c r="M104" s="121"/>
      <c r="N104" s="121"/>
      <c r="O104" s="122" t="str">
        <f ca="1">IF(INDIRECT("ЗакСпец!E72")&lt;&gt;"",INDIRECT("ЗакСпец!E72"),"")</f>
        <v/>
      </c>
      <c r="P104" s="122"/>
      <c r="Q104" s="122"/>
      <c r="R104" s="122"/>
      <c r="S104" s="122"/>
      <c r="T104" s="84" t="str">
        <f ca="1">IF(INDIRECT("ЗакСпец!F72")&lt;&gt;"",INDIRECT("ЗакСпец!F72"),"")</f>
        <v>м</v>
      </c>
      <c r="U104" s="84">
        <f ca="1">IF(INDIRECT("ЗакСпец!G72")&lt;&gt;"",INDIRECT("ЗакСпец!G72"),"")</f>
        <v>60</v>
      </c>
      <c r="V104" s="122" t="str">
        <f ca="1">IF(INDIRECT("ЗакСпец!H72")&lt;&gt;"",INDIRECT("ЗакСпец!H72"),"")</f>
        <v/>
      </c>
      <c r="W104" s="122"/>
      <c r="X104" s="122" t="str">
        <f ca="1">IF(INDIRECT("ЗакСпец!I72")&lt;&gt;"",INDIRECT("ЗакСпец!I72"),"")</f>
        <v/>
      </c>
      <c r="Y104" s="122"/>
      <c r="Z104" s="122"/>
      <c r="AA104" s="123"/>
      <c r="AB104" s="139"/>
    </row>
    <row r="105" spans="1:28" ht="16.899999999999999" customHeight="1" x14ac:dyDescent="0.2">
      <c r="A105" s="132"/>
      <c r="B105" s="134"/>
      <c r="C105" s="134"/>
      <c r="D105" s="134"/>
      <c r="E105" s="134"/>
      <c r="F105" s="134"/>
      <c r="G105" s="209" t="str">
        <f ca="1">IF(INDIRECT("ЗакСпец!A73")&lt;&gt;"",INDIRECT("ЗакСпец!A73"),"")</f>
        <v/>
      </c>
      <c r="H105" s="122" t="str">
        <f ca="1">IF(INDIRECT("ЗакСпец!B73")&lt;&gt;"",INDIRECT("ЗакСпец!B73"),"")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5" s="121" t="str">
        <f ca="1">IF(INDIRECT("ЗакСпец!C73")&lt;&gt;"",INDIRECT("ЗакСпец!C73"),"")</f>
        <v>Сигмавент-60-НО-100-BM(220)-к</v>
      </c>
      <c r="J105" s="121" t="str">
        <f ca="1">IF(INDIRECT("ЗакСпец!D73")&lt;&gt;"",INDIRECT("ЗакСпец!D73"),"")</f>
        <v/>
      </c>
      <c r="K105" s="121"/>
      <c r="L105" s="121"/>
      <c r="M105" s="121"/>
      <c r="N105" s="121"/>
      <c r="O105" s="122" t="str">
        <f ca="1">IF(INDIRECT("ЗакСпец!E73")&lt;&gt;"",INDIRECT("ЗакСпец!E73"),"")</f>
        <v>Сигмавент</v>
      </c>
      <c r="P105" s="122"/>
      <c r="Q105" s="122"/>
      <c r="R105" s="122"/>
      <c r="S105" s="122"/>
      <c r="T105" s="121" t="str">
        <f ca="1">IF(INDIRECT("ЗакСпец!F73")&lt;&gt;"",INDIRECT("ЗакСпец!F73"),"")</f>
        <v>шт.</v>
      </c>
      <c r="U105" s="121">
        <f ca="1">IF(INDIRECT("ЗакСпец!G73")&lt;&gt;"",INDIRECT("ЗакСпец!G73"),"")</f>
        <v>1</v>
      </c>
      <c r="V105" s="122" t="str">
        <f ca="1">IF(INDIRECT("ЗакСпец!H73")&lt;&gt;"",INDIRECT("ЗакСпец!H73"),"")</f>
        <v/>
      </c>
      <c r="W105" s="122"/>
      <c r="X105" s="122" t="str">
        <f ca="1">IF(INDIRECT("ЗакСпец!I73")&lt;&gt;"",INDIRECT("ЗакСпец!I73"),"")</f>
        <v/>
      </c>
      <c r="Y105" s="122"/>
      <c r="Z105" s="122"/>
      <c r="AA105" s="123"/>
      <c r="AB105" s="139"/>
    </row>
    <row r="106" spans="1:28" ht="5.65" customHeight="1" x14ac:dyDescent="0.2">
      <c r="A106" s="132"/>
      <c r="B106" s="134"/>
      <c r="C106" s="134"/>
      <c r="D106" s="134"/>
      <c r="E106" s="134"/>
      <c r="F106" s="134"/>
      <c r="G106" s="209"/>
      <c r="H106" s="122"/>
      <c r="I106" s="121"/>
      <c r="J106" s="121"/>
      <c r="K106" s="121"/>
      <c r="L106" s="121"/>
      <c r="M106" s="121"/>
      <c r="N106" s="121"/>
      <c r="O106" s="122"/>
      <c r="P106" s="122"/>
      <c r="Q106" s="122"/>
      <c r="R106" s="122"/>
      <c r="S106" s="122"/>
      <c r="T106" s="121"/>
      <c r="U106" s="121"/>
      <c r="V106" s="122"/>
      <c r="W106" s="122"/>
      <c r="X106" s="122"/>
      <c r="Y106" s="122"/>
      <c r="Z106" s="122"/>
      <c r="AA106" s="123"/>
      <c r="AB106" s="139"/>
    </row>
    <row r="107" spans="1:28" ht="22.5" customHeight="1" x14ac:dyDescent="0.2">
      <c r="A107" s="132"/>
      <c r="B107" s="134"/>
      <c r="C107" s="134"/>
      <c r="D107" s="134"/>
      <c r="E107" s="134"/>
      <c r="F107" s="134"/>
      <c r="G107" s="86" t="str">
        <f ca="1">IF(INDIRECT("ЗакСпец!A74")&lt;&gt;"",INDIRECT("ЗакСпец!A74"),"")</f>
        <v/>
      </c>
      <c r="H107" s="85" t="str">
        <f ca="1">IF(INDIRECT("ЗакСпец!B74")&lt;&gt;"",INDIRECT("ЗакСпец!B74"),"")</f>
        <v>Зонт вытяжной из оц.стали</v>
      </c>
      <c r="I107" s="84" t="str">
        <f ca="1">IF(INDIRECT("ЗакСпец!C74")&lt;&gt;"",INDIRECT("ЗакСпец!C74"),"")</f>
        <v>Ø100</v>
      </c>
      <c r="J107" s="121" t="str">
        <f ca="1">IF(INDIRECT("ЗакСпец!D74")&lt;&gt;"",INDIRECT("ЗакСпец!D74"),"")</f>
        <v/>
      </c>
      <c r="K107" s="121"/>
      <c r="L107" s="121"/>
      <c r="M107" s="121"/>
      <c r="N107" s="121"/>
      <c r="O107" s="122" t="str">
        <f ca="1">IF(INDIRECT("ЗакСпец!E74")&lt;&gt;"",INDIRECT("ЗакСпец!E74"),"")</f>
        <v/>
      </c>
      <c r="P107" s="122"/>
      <c r="Q107" s="122"/>
      <c r="R107" s="122"/>
      <c r="S107" s="122"/>
      <c r="T107" s="84" t="str">
        <f ca="1">IF(INDIRECT("ЗакСпец!F74")&lt;&gt;"",INDIRECT("ЗакСпец!F74"),"")</f>
        <v>шт.</v>
      </c>
      <c r="U107" s="84">
        <f ca="1">IF(INDIRECT("ЗакСпец!G74")&lt;&gt;"",INDIRECT("ЗакСпец!G74"),"")</f>
        <v>1</v>
      </c>
      <c r="V107" s="122" t="str">
        <f ca="1">IF(INDIRECT("ЗакСпец!H74")&lt;&gt;"",INDIRECT("ЗакСпец!H74"),"")</f>
        <v/>
      </c>
      <c r="W107" s="122"/>
      <c r="X107" s="122" t="str">
        <f ca="1">IF(INDIRECT("ЗакСпец!I74")&lt;&gt;"",INDIRECT("ЗакСпец!I74"),"")</f>
        <v/>
      </c>
      <c r="Y107" s="122"/>
      <c r="Z107" s="122"/>
      <c r="AA107" s="123"/>
      <c r="AB107" s="139"/>
    </row>
    <row r="108" spans="1:28" ht="22.5" customHeight="1" x14ac:dyDescent="0.2">
      <c r="A108" s="132"/>
      <c r="B108" s="134"/>
      <c r="C108" s="134"/>
      <c r="D108" s="134"/>
      <c r="E108" s="134"/>
      <c r="F108" s="134"/>
      <c r="G108" s="86" t="str">
        <f ca="1">IF(INDIRECT("ЗакСпец!A75")&lt;&gt;"",INDIRECT("ЗакСпец!A75"),"")</f>
        <v/>
      </c>
      <c r="H108" s="85" t="str">
        <f ca="1">IF(INDIRECT("ЗакСпец!B75")&lt;&gt;"",INDIRECT("ЗакСпец!B75"),"")</f>
        <v>Огнезащитное покрытие EI30 на основе базальтового материала толщиной 5 мм, с жаростойкой мастикой "Kleber", расход 0,7 кг/м²</v>
      </c>
      <c r="I108" s="84" t="str">
        <f ca="1">IF(INDIRECT("ЗакСпец!C75")&lt;&gt;"",INDIRECT("ЗакСпец!C75"),"")</f>
        <v>PRO-МБОР-VENT (1 НФ) EI30</v>
      </c>
      <c r="J108" s="121" t="str">
        <f ca="1">IF(INDIRECT("ЗакСпец!D75")&lt;&gt;"",INDIRECT("ЗакСпец!D75"),"")</f>
        <v/>
      </c>
      <c r="K108" s="121"/>
      <c r="L108" s="121"/>
      <c r="M108" s="121"/>
      <c r="N108" s="121"/>
      <c r="O108" s="122" t="str">
        <f ca="1">IF(INDIRECT("ЗакСпец!E75")&lt;&gt;"",INDIRECT("ЗакСпец!E75"),"")</f>
        <v>BOS</v>
      </c>
      <c r="P108" s="122"/>
      <c r="Q108" s="122"/>
      <c r="R108" s="122"/>
      <c r="S108" s="122"/>
      <c r="T108" s="84" t="str">
        <f ca="1">IF(INDIRECT("ЗакСпец!F75")&lt;&gt;"",INDIRECT("ЗакСпец!F75"),"")</f>
        <v>м²</v>
      </c>
      <c r="U108" s="84">
        <f ca="1">IF(INDIRECT("ЗакСпец!G75")&lt;&gt;"",INDIRECT("ЗакСпец!G75"),"")</f>
        <v>25</v>
      </c>
      <c r="V108" s="122" t="str">
        <f ca="1">IF(INDIRECT("ЗакСпец!H75")&lt;&gt;"",INDIRECT("ЗакСпец!H75"),"")</f>
        <v/>
      </c>
      <c r="W108" s="122"/>
      <c r="X108" s="122" t="str">
        <f ca="1">IF(INDIRECT("ЗакСпец!I75")&lt;&gt;"",INDIRECT("ЗакСпец!I75"),"")</f>
        <v/>
      </c>
      <c r="Y108" s="122"/>
      <c r="Z108" s="122"/>
      <c r="AA108" s="123"/>
      <c r="AB108" s="139"/>
    </row>
    <row r="109" spans="1:28" ht="22.5" customHeight="1" x14ac:dyDescent="0.2">
      <c r="A109" s="132"/>
      <c r="B109" s="134"/>
      <c r="C109" s="134"/>
      <c r="D109" s="134"/>
      <c r="E109" s="134"/>
      <c r="F109" s="134"/>
      <c r="G109" s="209" t="str">
        <f ca="1">IF(INDIRECT("ЗакСпец!A76")&lt;&gt;"",INDIRECT("ЗакСпец!A76"),"")</f>
        <v/>
      </c>
      <c r="H109" s="122" t="str">
        <f ca="1">IF(INDIRECT("ЗакСпец!B76")&lt;&gt;"",INDIRECT("ЗакСпец!B76"),"")</f>
        <v>Фасонные изделия</v>
      </c>
      <c r="I109" s="121" t="str">
        <f ca="1">IF(INDIRECT("ЗакСпец!C76")&lt;&gt;"",INDIRECT("ЗакСпец!C76"),"")</f>
        <v/>
      </c>
      <c r="J109" s="121" t="str">
        <f ca="1">IF(INDIRECT("ЗакСпец!D76")&lt;&gt;"",INDIRECT("ЗакСпец!D76"),"")</f>
        <v/>
      </c>
      <c r="K109" s="121"/>
      <c r="L109" s="121"/>
      <c r="M109" s="121"/>
      <c r="N109" s="121"/>
      <c r="O109" s="122" t="str">
        <f ca="1">IF(INDIRECT("ЗакСпец!E76")&lt;&gt;"",INDIRECT("ЗакСпец!E76"),"")</f>
        <v/>
      </c>
      <c r="P109" s="122"/>
      <c r="Q109" s="122"/>
      <c r="R109" s="122"/>
      <c r="S109" s="122"/>
      <c r="T109" s="121" t="str">
        <f ca="1">IF(INDIRECT("ЗакСпец!F76")&lt;&gt;"",INDIRECT("ЗакСпец!F76"),"")</f>
        <v>м²</v>
      </c>
      <c r="U109" s="121">
        <f ca="1">IF(INDIRECT("ЗакСпец!G76")&lt;&gt;"",INDIRECT("ЗакСпец!G76"),"")</f>
        <v>10</v>
      </c>
      <c r="V109" s="122" t="str">
        <f ca="1">IF(INDIRECT("ЗакСпец!H76")&lt;&gt;"",INDIRECT("ЗакСпец!H76"),"")</f>
        <v/>
      </c>
      <c r="W109" s="122"/>
      <c r="X109" s="122" t="str">
        <f ca="1">IF(INDIRECT("ЗакСпец!I76")&lt;&gt;"",INDIRECT("ЗакСпец!I76"),"")</f>
        <v/>
      </c>
      <c r="Y109" s="122"/>
      <c r="Z109" s="122"/>
      <c r="AA109" s="123"/>
      <c r="AB109" s="139"/>
    </row>
    <row r="110" spans="1:28" ht="2.85" customHeight="1" x14ac:dyDescent="0.2">
      <c r="A110" s="132"/>
      <c r="B110" s="134"/>
      <c r="C110" s="134"/>
      <c r="D110" s="134"/>
      <c r="E110" s="134"/>
      <c r="F110" s="134"/>
      <c r="G110" s="209"/>
      <c r="H110" s="122"/>
      <c r="I110" s="121"/>
      <c r="J110" s="121"/>
      <c r="K110" s="121"/>
      <c r="L110" s="121"/>
      <c r="M110" s="121"/>
      <c r="N110" s="121"/>
      <c r="O110" s="122"/>
      <c r="P110" s="122"/>
      <c r="Q110" s="122"/>
      <c r="R110" s="122"/>
      <c r="S110" s="122"/>
      <c r="T110" s="121"/>
      <c r="U110" s="121"/>
      <c r="V110" s="122"/>
      <c r="W110" s="122"/>
      <c r="X110" s="122"/>
      <c r="Y110" s="122"/>
      <c r="Z110" s="122"/>
      <c r="AA110" s="123"/>
      <c r="AB110" s="139"/>
    </row>
    <row r="111" spans="1:28" ht="22.5" customHeight="1" x14ac:dyDescent="0.2">
      <c r="A111" s="132"/>
      <c r="B111" s="134"/>
      <c r="C111" s="134"/>
      <c r="D111" s="134"/>
      <c r="E111" s="134"/>
      <c r="F111" s="134"/>
      <c r="G111" s="86" t="str">
        <f ca="1">IF(INDIRECT("ЗакСпец!A77")&lt;&gt;"",INDIRECT("ЗакСпец!A77"),"")</f>
        <v/>
      </c>
      <c r="H111" s="85" t="str">
        <f ca="1">IF(INDIRECT("ЗакСпец!B77")&lt;&gt;"",INDIRECT("ЗакСпец!B77"),"")</f>
        <v/>
      </c>
      <c r="I111" s="84" t="str">
        <f ca="1">IF(INDIRECT("ЗакСпец!C77")&lt;&gt;"",INDIRECT("ЗакСпец!C77"),"")</f>
        <v/>
      </c>
      <c r="J111" s="121" t="str">
        <f ca="1">IF(INDIRECT("ЗакСпец!D77")&lt;&gt;"",INDIRECT("ЗакСпец!D77"),"")</f>
        <v/>
      </c>
      <c r="K111" s="121"/>
      <c r="L111" s="121"/>
      <c r="M111" s="121"/>
      <c r="N111" s="121"/>
      <c r="O111" s="122" t="str">
        <f ca="1">IF(INDIRECT("ЗакСпец!E77")&lt;&gt;"",INDIRECT("ЗакСпец!E77"),"")</f>
        <v/>
      </c>
      <c r="P111" s="122"/>
      <c r="Q111" s="122"/>
      <c r="R111" s="122"/>
      <c r="S111" s="122"/>
      <c r="T111" s="84" t="str">
        <f ca="1">IF(INDIRECT("ЗакСпец!F77")&lt;&gt;"",INDIRECT("ЗакСпец!F77"),"")</f>
        <v/>
      </c>
      <c r="U111" s="84" t="str">
        <f ca="1">IF(INDIRECT("ЗакСпец!G77")&lt;&gt;"",INDIRECT("ЗакСпец!G77"),"")</f>
        <v/>
      </c>
      <c r="V111" s="122" t="str">
        <f ca="1">IF(INDIRECT("ЗакСпец!H77")&lt;&gt;"",INDIRECT("ЗакСпец!H77"),"")</f>
        <v/>
      </c>
      <c r="W111" s="122"/>
      <c r="X111" s="122" t="str">
        <f ca="1">IF(INDIRECT("ЗакСпец!I77")&lt;&gt;"",INDIRECT("ЗакСпец!I77"),"")</f>
        <v/>
      </c>
      <c r="Y111" s="122"/>
      <c r="Z111" s="122"/>
      <c r="AA111" s="123"/>
      <c r="AB111" s="139"/>
    </row>
    <row r="112" spans="1:28" ht="22.5" customHeight="1" x14ac:dyDescent="0.2">
      <c r="A112" s="132"/>
      <c r="B112" s="134"/>
      <c r="C112" s="134"/>
      <c r="D112" s="134"/>
      <c r="E112" s="134"/>
      <c r="F112" s="134"/>
      <c r="G112" s="86" t="str">
        <f ca="1">IF(INDIRECT("ЗакСпец!A78")&lt;&gt;"",INDIRECT("ЗакСпец!A78"),"")</f>
        <v/>
      </c>
      <c r="H112" s="85" t="str">
        <f ca="1">IF(INDIRECT("ЗакСпец!B78")&lt;&gt;"",INDIRECT("ЗакСпец!B78"),"")</f>
        <v>Вытяжная вентиляция из ПУИ в помещениях БКТ(Вп6.1.Б15, Вп6.2.Б16, Вп6.3.Б17)</v>
      </c>
      <c r="I112" s="84" t="str">
        <f ca="1">IF(INDIRECT("ЗакСпец!C78")&lt;&gt;"",INDIRECT("ЗакСпец!C78"),"")</f>
        <v/>
      </c>
      <c r="J112" s="121" t="str">
        <f ca="1">IF(INDIRECT("ЗакСпец!D78")&lt;&gt;"",INDIRECT("ЗакСпец!D78"),"")</f>
        <v/>
      </c>
      <c r="K112" s="121"/>
      <c r="L112" s="121"/>
      <c r="M112" s="121"/>
      <c r="N112" s="121"/>
      <c r="O112" s="122" t="str">
        <f ca="1">IF(INDIRECT("ЗакСпец!E78")&lt;&gt;"",INDIRECT("ЗакСпец!E78"),"")</f>
        <v/>
      </c>
      <c r="P112" s="122"/>
      <c r="Q112" s="122"/>
      <c r="R112" s="122"/>
      <c r="S112" s="122"/>
      <c r="T112" s="84" t="str">
        <f ca="1">IF(INDIRECT("ЗакСпец!F78")&lt;&gt;"",INDIRECT("ЗакСпец!F78"),"")</f>
        <v/>
      </c>
      <c r="U112" s="84" t="str">
        <f ca="1">IF(INDIRECT("ЗакСпец!G78")&lt;&gt;"",INDIRECT("ЗакСпец!G78"),"")</f>
        <v/>
      </c>
      <c r="V112" s="122" t="str">
        <f ca="1">IF(INDIRECT("ЗакСпец!H78")&lt;&gt;"",INDIRECT("ЗакСпец!H78"),"")</f>
        <v/>
      </c>
      <c r="W112" s="122"/>
      <c r="X112" s="122" t="str">
        <f ca="1">IF(INDIRECT("ЗакСпец!I78")&lt;&gt;"",INDIRECT("ЗакСпец!I78"),"")</f>
        <v/>
      </c>
      <c r="Y112" s="122"/>
      <c r="Z112" s="122"/>
      <c r="AA112" s="123"/>
      <c r="AB112" s="139"/>
    </row>
    <row r="113" spans="1:28" ht="8.4499999999999993" customHeight="1" x14ac:dyDescent="0.2">
      <c r="A113" s="132"/>
      <c r="B113" s="134"/>
      <c r="C113" s="134"/>
      <c r="D113" s="134"/>
      <c r="E113" s="134"/>
      <c r="F113" s="134"/>
      <c r="G113" s="209" t="str">
        <f ca="1">IF(INDIRECT("ЗакСпец!A79")&lt;&gt;"",INDIRECT("ЗакСпец!A79"),"")</f>
        <v/>
      </c>
      <c r="H113" s="122" t="str">
        <f ca="1">IF(INDIRECT("ЗакСпец!B79")&lt;&gt;"",INDIRECT("ЗакСпец!B79"),"")</f>
        <v>Воздуховод из оцинкованной стали S=0,5мм Ø100</v>
      </c>
      <c r="I113" s="121" t="str">
        <f ca="1">IF(INDIRECT("ЗакСпец!C79")&lt;&gt;"",INDIRECT("ЗакСпец!C79"),"")</f>
        <v>ГОСТ 14918-80</v>
      </c>
      <c r="J113" s="121" t="str">
        <f ca="1">IF(INDIRECT("ЗакСпец!D79")&lt;&gt;"",INDIRECT("ЗакСпец!D79"),"")</f>
        <v/>
      </c>
      <c r="K113" s="121"/>
      <c r="L113" s="121"/>
      <c r="M113" s="121"/>
      <c r="N113" s="121"/>
      <c r="O113" s="122" t="str">
        <f ca="1">IF(INDIRECT("ЗакСпец!E79")&lt;&gt;"",INDIRECT("ЗакСпец!E79"),"")</f>
        <v/>
      </c>
      <c r="P113" s="122"/>
      <c r="Q113" s="122"/>
      <c r="R113" s="122"/>
      <c r="S113" s="122"/>
      <c r="T113" s="121" t="str">
        <f ca="1">IF(INDIRECT("ЗакСпец!F79")&lt;&gt;"",INDIRECT("ЗакСпец!F79"),"")</f>
        <v>м</v>
      </c>
      <c r="U113" s="121">
        <f ca="1">IF(INDIRECT("ЗакСпец!G79")&lt;&gt;"",INDIRECT("ЗакСпец!G79"),"")</f>
        <v>1</v>
      </c>
      <c r="V113" s="122" t="str">
        <f ca="1">IF(INDIRECT("ЗакСпец!H79")&lt;&gt;"",INDIRECT("ЗакСпец!H79"),"")</f>
        <v/>
      </c>
      <c r="W113" s="122"/>
      <c r="X113" s="122" t="str">
        <f ca="1">IF(INDIRECT("ЗакСпец!I79")&lt;&gt;"",INDIRECT("ЗакСпец!I79"),"")</f>
        <v/>
      </c>
      <c r="Y113" s="122"/>
      <c r="Z113" s="122"/>
      <c r="AA113" s="123"/>
      <c r="AB113" s="139"/>
    </row>
    <row r="114" spans="1:28" ht="14.1" customHeight="1" x14ac:dyDescent="0.2">
      <c r="A114" s="132"/>
      <c r="B114" s="134"/>
      <c r="C114" s="134"/>
      <c r="D114" s="134"/>
      <c r="E114" s="134"/>
      <c r="F114" s="134"/>
      <c r="G114" s="209"/>
      <c r="H114" s="122"/>
      <c r="I114" s="121"/>
      <c r="J114" s="121"/>
      <c r="K114" s="121"/>
      <c r="L114" s="121"/>
      <c r="M114" s="121"/>
      <c r="N114" s="121"/>
      <c r="O114" s="122"/>
      <c r="P114" s="122"/>
      <c r="Q114" s="122"/>
      <c r="R114" s="122"/>
      <c r="S114" s="122"/>
      <c r="T114" s="121"/>
      <c r="U114" s="121"/>
      <c r="V114" s="122"/>
      <c r="W114" s="122"/>
      <c r="X114" s="122"/>
      <c r="Y114" s="122"/>
      <c r="Z114" s="122"/>
      <c r="AA114" s="123"/>
      <c r="AB114" s="139"/>
    </row>
    <row r="115" spans="1:28" ht="22.5" customHeight="1" x14ac:dyDescent="0.2">
      <c r="A115" s="132"/>
      <c r="B115" s="134"/>
      <c r="C115" s="134"/>
      <c r="D115" s="134"/>
      <c r="E115" s="134"/>
      <c r="F115" s="134"/>
      <c r="G115" s="86" t="str">
        <f ca="1">IF(INDIRECT("ЗакСпец!A80")&lt;&gt;"",INDIRECT("ЗакСпец!A80"),"")</f>
        <v/>
      </c>
      <c r="H115" s="85" t="str">
        <f ca="1">IF(INDIRECT("ЗакСпец!B80")&lt;&gt;"",INDIRECT("ЗакСпец!B80"),"")</f>
        <v>Воздуховод из оцинкованной стали S=0,8мм Ø100</v>
      </c>
      <c r="I115" s="84" t="str">
        <f ca="1">IF(INDIRECT("ЗакСпец!C80")&lt;&gt;"",INDIRECT("ЗакСпец!C80"),"")</f>
        <v>ГОСТ 14918-80</v>
      </c>
      <c r="J115" s="121" t="str">
        <f ca="1">IF(INDIRECT("ЗакСпец!D80")&lt;&gt;"",INDIRECT("ЗакСпец!D80"),"")</f>
        <v/>
      </c>
      <c r="K115" s="121"/>
      <c r="L115" s="121"/>
      <c r="M115" s="121"/>
      <c r="N115" s="121"/>
      <c r="O115" s="122" t="str">
        <f ca="1">IF(INDIRECT("ЗакСпец!E80")&lt;&gt;"",INDIRECT("ЗакСпец!E80"),"")</f>
        <v/>
      </c>
      <c r="P115" s="122"/>
      <c r="Q115" s="122"/>
      <c r="R115" s="122"/>
      <c r="S115" s="122"/>
      <c r="T115" s="84" t="str">
        <f ca="1">IF(INDIRECT("ЗакСпец!F80")&lt;&gt;"",INDIRECT("ЗакСпец!F80"),"")</f>
        <v>м</v>
      </c>
      <c r="U115" s="84">
        <f ca="1">IF(INDIRECT("ЗакСпец!G80")&lt;&gt;"",INDIRECT("ЗакСпец!G80"),"")</f>
        <v>180</v>
      </c>
      <c r="V115" s="122" t="str">
        <f ca="1">IF(INDIRECT("ЗакСпец!H80")&lt;&gt;"",INDIRECT("ЗакСпец!H80"),"")</f>
        <v/>
      </c>
      <c r="W115" s="122"/>
      <c r="X115" s="122" t="str">
        <f ca="1">IF(INDIRECT("ЗакСпец!I80")&lt;&gt;"",INDIRECT("ЗакСпец!I80"),"")</f>
        <v/>
      </c>
      <c r="Y115" s="122"/>
      <c r="Z115" s="122"/>
      <c r="AA115" s="123"/>
      <c r="AB115" s="139"/>
    </row>
    <row r="116" spans="1:28" ht="19.7" customHeight="1" thickBot="1" x14ac:dyDescent="0.25">
      <c r="A116" s="132"/>
      <c r="B116" s="134"/>
      <c r="C116" s="134"/>
      <c r="D116" s="134"/>
      <c r="E116" s="134"/>
      <c r="F116" s="134"/>
      <c r="G116" s="209" t="str">
        <f ca="1">IF(INDIRECT("ЗакСпец!A81")&lt;&gt;"",INDIRECT("ЗакСпец!A81"),"")</f>
        <v/>
      </c>
      <c r="H116" s="122" t="str">
        <f ca="1">IF(INDIRECT("ЗакСпец!B81")&lt;&gt;"",INDIRECT("ЗакСпец!B81"),"")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6" s="121" t="str">
        <f ca="1">IF(INDIRECT("ЗакСпец!C81")&lt;&gt;"",INDIRECT("ЗакСпец!C81"),"")</f>
        <v>Сигмавент-60-НО-100-BM(220)-к</v>
      </c>
      <c r="J116" s="121" t="str">
        <f ca="1">IF(INDIRECT("ЗакСпец!D81")&lt;&gt;"",INDIRECT("ЗакСпец!D81"),"")</f>
        <v/>
      </c>
      <c r="K116" s="121"/>
      <c r="L116" s="121"/>
      <c r="M116" s="121"/>
      <c r="N116" s="121"/>
      <c r="O116" s="122" t="str">
        <f ca="1">IF(INDIRECT("ЗакСпец!E81")&lt;&gt;"",INDIRECT("ЗакСпец!E81"),"")</f>
        <v>Сигмавент</v>
      </c>
      <c r="P116" s="122"/>
      <c r="Q116" s="122"/>
      <c r="R116" s="122"/>
      <c r="S116" s="122"/>
      <c r="T116" s="121" t="str">
        <f ca="1">IF(INDIRECT("ЗакСпец!F81")&lt;&gt;"",INDIRECT("ЗакСпец!F81"),"")</f>
        <v>шт.</v>
      </c>
      <c r="U116" s="121">
        <f ca="1">IF(INDIRECT("ЗакСпец!G81")&lt;&gt;"",INDIRECT("ЗакСпец!G81"),"")</f>
        <v>3</v>
      </c>
      <c r="V116" s="122" t="str">
        <f ca="1">IF(INDIRECT("ЗакСпец!H81")&lt;&gt;"",INDIRECT("ЗакСпец!H81"),"")</f>
        <v/>
      </c>
      <c r="W116" s="122"/>
      <c r="X116" s="122" t="str">
        <f ca="1">IF(INDIRECT("ЗакСпец!I81")&lt;&gt;"",INDIRECT("ЗакСпец!I81"),"")</f>
        <v/>
      </c>
      <c r="Y116" s="122"/>
      <c r="Z116" s="122"/>
      <c r="AA116" s="123"/>
      <c r="AB116" s="139"/>
    </row>
    <row r="117" spans="1:28" ht="2.85" customHeight="1" thickBot="1" x14ac:dyDescent="0.25">
      <c r="A117" s="132"/>
      <c r="B117" s="134"/>
      <c r="C117" s="162" t="s">
        <v>29</v>
      </c>
      <c r="D117" s="127"/>
      <c r="E117" s="127"/>
      <c r="F117" s="128"/>
      <c r="G117" s="209"/>
      <c r="H117" s="122"/>
      <c r="I117" s="121"/>
      <c r="J117" s="121"/>
      <c r="K117" s="121"/>
      <c r="L117" s="121"/>
      <c r="M117" s="121"/>
      <c r="N117" s="121"/>
      <c r="O117" s="122"/>
      <c r="P117" s="122"/>
      <c r="Q117" s="122"/>
      <c r="R117" s="122"/>
      <c r="S117" s="122"/>
      <c r="T117" s="121"/>
      <c r="U117" s="121"/>
      <c r="V117" s="122"/>
      <c r="W117" s="122"/>
      <c r="X117" s="122"/>
      <c r="Y117" s="122"/>
      <c r="Z117" s="122"/>
      <c r="AA117" s="123"/>
      <c r="AB117" s="139"/>
    </row>
    <row r="118" spans="1:28" ht="22.5" customHeight="1" thickBot="1" x14ac:dyDescent="0.25">
      <c r="A118" s="132"/>
      <c r="B118" s="134"/>
      <c r="C118" s="127"/>
      <c r="D118" s="127"/>
      <c r="E118" s="127"/>
      <c r="F118" s="128"/>
      <c r="G118" s="86" t="str">
        <f ca="1">IF(INDIRECT("ЗакСпец!A82")&lt;&gt;"",INDIRECT("ЗакСпец!A82"),"")</f>
        <v/>
      </c>
      <c r="H118" s="85" t="str">
        <f ca="1">IF(INDIRECT("ЗакСпец!B82")&lt;&gt;"",INDIRECT("ЗакСпец!B82"),"")</f>
        <v>Зонт вытяжной из оц.стали</v>
      </c>
      <c r="I118" s="84" t="str">
        <f ca="1">IF(INDIRECT("ЗакСпец!C82")&lt;&gt;"",INDIRECT("ЗакСпец!C82"),"")</f>
        <v>Ø100</v>
      </c>
      <c r="J118" s="121" t="str">
        <f ca="1">IF(INDIRECT("ЗакСпец!D82")&lt;&gt;"",INDIRECT("ЗакСпец!D82"),"")</f>
        <v/>
      </c>
      <c r="K118" s="121"/>
      <c r="L118" s="121"/>
      <c r="M118" s="121"/>
      <c r="N118" s="121"/>
      <c r="O118" s="122" t="str">
        <f ca="1">IF(INDIRECT("ЗакСпец!E82")&lt;&gt;"",INDIRECT("ЗакСпец!E82"),"")</f>
        <v/>
      </c>
      <c r="P118" s="122"/>
      <c r="Q118" s="122"/>
      <c r="R118" s="122"/>
      <c r="S118" s="122"/>
      <c r="T118" s="84" t="str">
        <f ca="1">IF(INDIRECT("ЗакСпец!F82")&lt;&gt;"",INDIRECT("ЗакСпец!F82"),"")</f>
        <v>шт.</v>
      </c>
      <c r="U118" s="84">
        <f ca="1">IF(INDIRECT("ЗакСпец!G82")&lt;&gt;"",INDIRECT("ЗакСпец!G82"),"")</f>
        <v>3</v>
      </c>
      <c r="V118" s="122" t="str">
        <f ca="1">IF(INDIRECT("ЗакСпец!H82")&lt;&gt;"",INDIRECT("ЗакСпец!H82"),"")</f>
        <v/>
      </c>
      <c r="W118" s="122"/>
      <c r="X118" s="122" t="str">
        <f ca="1">IF(INDIRECT("ЗакСпец!I82")&lt;&gt;"",INDIRECT("ЗакСпец!I82"),"")</f>
        <v/>
      </c>
      <c r="Y118" s="122"/>
      <c r="Z118" s="122"/>
      <c r="AA118" s="123"/>
      <c r="AB118" s="139"/>
    </row>
    <row r="119" spans="1:28" ht="22.5" customHeight="1" thickBot="1" x14ac:dyDescent="0.25">
      <c r="A119" s="132"/>
      <c r="B119" s="134"/>
      <c r="C119" s="127"/>
      <c r="D119" s="127"/>
      <c r="E119" s="127"/>
      <c r="F119" s="128"/>
      <c r="G119" s="86" t="str">
        <f ca="1">IF(INDIRECT("ЗакСпец!A83")&lt;&gt;"",INDIRECT("ЗакСпец!A83"),"")</f>
        <v/>
      </c>
      <c r="H119" s="85" t="str">
        <f ca="1">IF(INDIRECT("ЗакСпец!B83")&lt;&gt;"",INDIRECT("ЗакСпец!B83"),"")</f>
        <v>Огнезащитное покрытие EI30 на основе базальтового материала толщиной 5 мм, с жаростойкой мастикой "Kleber", расход 0,7 кг/м²</v>
      </c>
      <c r="I119" s="84" t="str">
        <f ca="1">IF(INDIRECT("ЗакСпец!C83")&lt;&gt;"",INDIRECT("ЗакСпец!C83"),"")</f>
        <v>PRO-МБОР-VENT (1 НФ) EI30</v>
      </c>
      <c r="J119" s="121" t="str">
        <f ca="1">IF(INDIRECT("ЗакСпец!D83")&lt;&gt;"",INDIRECT("ЗакСпец!D83"),"")</f>
        <v/>
      </c>
      <c r="K119" s="121"/>
      <c r="L119" s="121"/>
      <c r="M119" s="121"/>
      <c r="N119" s="121"/>
      <c r="O119" s="122" t="str">
        <f ca="1">IF(INDIRECT("ЗакСпец!E83")&lt;&gt;"",INDIRECT("ЗакСпец!E83"),"")</f>
        <v>BOS</v>
      </c>
      <c r="P119" s="122"/>
      <c r="Q119" s="122"/>
      <c r="R119" s="122"/>
      <c r="S119" s="122"/>
      <c r="T119" s="84" t="str">
        <f ca="1">IF(INDIRECT("ЗакСпец!F83")&lt;&gt;"",INDIRECT("ЗакСпец!F83"),"")</f>
        <v>м²</v>
      </c>
      <c r="U119" s="84">
        <f ca="1">IF(INDIRECT("ЗакСпец!G83")&lt;&gt;"",INDIRECT("ЗакСпец!G83"),"")</f>
        <v>75</v>
      </c>
      <c r="V119" s="122" t="str">
        <f ca="1">IF(INDIRECT("ЗакСпец!H83")&lt;&gt;"",INDIRECT("ЗакСпец!H83"),"")</f>
        <v/>
      </c>
      <c r="W119" s="122"/>
      <c r="X119" s="122" t="str">
        <f ca="1">IF(INDIRECT("ЗакСпец!I83")&lt;&gt;"",INDIRECT("ЗакСпец!I83"),"")</f>
        <v/>
      </c>
      <c r="Y119" s="122"/>
      <c r="Z119" s="122"/>
      <c r="AA119" s="123"/>
      <c r="AB119" s="139"/>
    </row>
    <row r="120" spans="1:28" ht="22.5" customHeight="1" thickBot="1" x14ac:dyDescent="0.25">
      <c r="A120" s="132"/>
      <c r="B120" s="134"/>
      <c r="C120" s="127"/>
      <c r="D120" s="127"/>
      <c r="E120" s="127"/>
      <c r="F120" s="128"/>
      <c r="G120" s="86" t="str">
        <f ca="1">IF(INDIRECT("ЗакСпец!A84")&lt;&gt;"",INDIRECT("ЗакСпец!A84"),"")</f>
        <v/>
      </c>
      <c r="H120" s="85" t="str">
        <f ca="1">IF(INDIRECT("ЗакСпец!B84")&lt;&gt;"",INDIRECT("ЗакСпец!B84"),"")</f>
        <v>Фасонные изделия</v>
      </c>
      <c r="I120" s="84" t="str">
        <f ca="1">IF(INDIRECT("ЗакСпец!C84")&lt;&gt;"",INDIRECT("ЗакСпец!C84"),"")</f>
        <v/>
      </c>
      <c r="J120" s="121" t="str">
        <f ca="1">IF(INDIRECT("ЗакСпец!D84")&lt;&gt;"",INDIRECT("ЗакСпец!D84"),"")</f>
        <v/>
      </c>
      <c r="K120" s="121"/>
      <c r="L120" s="121"/>
      <c r="M120" s="121"/>
      <c r="N120" s="121"/>
      <c r="O120" s="122" t="str">
        <f ca="1">IF(INDIRECT("ЗакСпец!E84")&lt;&gt;"",INDIRECT("ЗакСпец!E84"),"")</f>
        <v/>
      </c>
      <c r="P120" s="122"/>
      <c r="Q120" s="122"/>
      <c r="R120" s="122"/>
      <c r="S120" s="122"/>
      <c r="T120" s="84" t="str">
        <f ca="1">IF(INDIRECT("ЗакСпец!F84")&lt;&gt;"",INDIRECT("ЗакСпец!F84"),"")</f>
        <v>м²</v>
      </c>
      <c r="U120" s="84">
        <f ca="1">IF(INDIRECT("ЗакСпец!G84")&lt;&gt;"",INDIRECT("ЗакСпец!G84"),"")</f>
        <v>22</v>
      </c>
      <c r="V120" s="122" t="str">
        <f ca="1">IF(INDIRECT("ЗакСпец!H84")&lt;&gt;"",INDIRECT("ЗакСпец!H84"),"")</f>
        <v/>
      </c>
      <c r="W120" s="122"/>
      <c r="X120" s="122" t="str">
        <f ca="1">IF(INDIRECT("ЗакСпец!I84")&lt;&gt;"",INDIRECT("ЗакСпец!I84"),"")</f>
        <v/>
      </c>
      <c r="Y120" s="122"/>
      <c r="Z120" s="122"/>
      <c r="AA120" s="123"/>
      <c r="AB120" s="139"/>
    </row>
    <row r="121" spans="1:28" ht="22.5" customHeight="1" thickBot="1" x14ac:dyDescent="0.25">
      <c r="A121" s="132"/>
      <c r="B121" s="134"/>
      <c r="C121" s="162" t="s">
        <v>28</v>
      </c>
      <c r="D121" s="162"/>
      <c r="E121" s="127"/>
      <c r="F121" s="128"/>
      <c r="G121" s="86" t="str">
        <f ca="1">IF(INDIRECT("ЗакСпец!A85")&lt;&gt;"",INDIRECT("ЗакСпец!A85"),"")</f>
        <v/>
      </c>
      <c r="H121" s="85" t="str">
        <f ca="1">IF(INDIRECT("ЗакСпец!B85")&lt;&gt;"",INDIRECT("ЗакСпец!B85"),"")</f>
        <v/>
      </c>
      <c r="I121" s="84" t="str">
        <f ca="1">IF(INDIRECT("ЗакСпец!C85")&lt;&gt;"",INDIRECT("ЗакСпец!C85"),"")</f>
        <v/>
      </c>
      <c r="J121" s="121" t="str">
        <f ca="1">IF(INDIRECT("ЗакСпец!D85")&lt;&gt;"",INDIRECT("ЗакСпец!D85"),"")</f>
        <v/>
      </c>
      <c r="K121" s="121"/>
      <c r="L121" s="121"/>
      <c r="M121" s="121"/>
      <c r="N121" s="121"/>
      <c r="O121" s="122" t="str">
        <f ca="1">IF(INDIRECT("ЗакСпец!E85")&lt;&gt;"",INDIRECT("ЗакСпец!E85"),"")</f>
        <v/>
      </c>
      <c r="P121" s="122"/>
      <c r="Q121" s="122"/>
      <c r="R121" s="122"/>
      <c r="S121" s="122"/>
      <c r="T121" s="84" t="str">
        <f ca="1">IF(INDIRECT("ЗакСпец!F85")&lt;&gt;"",INDIRECT("ЗакСпец!F85"),"")</f>
        <v/>
      </c>
      <c r="U121" s="84" t="str">
        <f ca="1">IF(INDIRECT("ЗакСпец!G85")&lt;&gt;"",INDIRECT("ЗакСпец!G85"),"")</f>
        <v/>
      </c>
      <c r="V121" s="122" t="str">
        <f ca="1">IF(INDIRECT("ЗакСпец!H85")&lt;&gt;"",INDIRECT("ЗакСпец!H85"),"")</f>
        <v/>
      </c>
      <c r="W121" s="122"/>
      <c r="X121" s="122" t="str">
        <f ca="1">IF(INDIRECT("ЗакСпец!I85")&lt;&gt;"",INDIRECT("ЗакСпец!I85"),"")</f>
        <v/>
      </c>
      <c r="Y121" s="122"/>
      <c r="Z121" s="122"/>
      <c r="AA121" s="123"/>
      <c r="AB121" s="139"/>
    </row>
    <row r="122" spans="1:28" ht="22.5" customHeight="1" thickBot="1" x14ac:dyDescent="0.25">
      <c r="A122" s="132"/>
      <c r="B122" s="134"/>
      <c r="C122" s="162"/>
      <c r="D122" s="162"/>
      <c r="E122" s="127"/>
      <c r="F122" s="128"/>
      <c r="G122" s="86" t="str">
        <f ca="1">IF(INDIRECT("ЗакСпец!A86")&lt;&gt;"",INDIRECT("ЗакСпец!A86"),"")</f>
        <v/>
      </c>
      <c r="H122" s="85" t="str">
        <f ca="1">IF(INDIRECT("ЗакСпец!B86")&lt;&gt;"",INDIRECT("ЗакСпец!B86"),"")</f>
        <v>Вытяжная вентиляция из С/У в помещениях БКТ(Всу6.1.Б15, Всу6.2.Б16, Всу6.3.Б17)</v>
      </c>
      <c r="I122" s="84" t="str">
        <f ca="1">IF(INDIRECT("ЗакСпец!C86")&lt;&gt;"",INDIRECT("ЗакСпец!C86"),"")</f>
        <v/>
      </c>
      <c r="J122" s="121" t="str">
        <f ca="1">IF(INDIRECT("ЗакСпец!D86")&lt;&gt;"",INDIRECT("ЗакСпец!D86"),"")</f>
        <v/>
      </c>
      <c r="K122" s="121"/>
      <c r="L122" s="121"/>
      <c r="M122" s="121"/>
      <c r="N122" s="121"/>
      <c r="O122" s="122" t="str">
        <f ca="1">IF(INDIRECT("ЗакСпец!E86")&lt;&gt;"",INDIRECT("ЗакСпец!E86"),"")</f>
        <v/>
      </c>
      <c r="P122" s="122"/>
      <c r="Q122" s="122"/>
      <c r="R122" s="122"/>
      <c r="S122" s="122"/>
      <c r="T122" s="84" t="str">
        <f ca="1">IF(INDIRECT("ЗакСпец!F86")&lt;&gt;"",INDIRECT("ЗакСпец!F86"),"")</f>
        <v/>
      </c>
      <c r="U122" s="84" t="str">
        <f ca="1">IF(INDIRECT("ЗакСпец!G86")&lt;&gt;"",INDIRECT("ЗакСпец!G86"),"")</f>
        <v/>
      </c>
      <c r="V122" s="122" t="str">
        <f ca="1">IF(INDIRECT("ЗакСпец!H86")&lt;&gt;"",INDIRECT("ЗакСпец!H86"),"")</f>
        <v/>
      </c>
      <c r="W122" s="122"/>
      <c r="X122" s="122" t="str">
        <f ca="1">IF(INDIRECT("ЗакСпец!I86")&lt;&gt;"",INDIRECT("ЗакСпец!I86"),"")</f>
        <v/>
      </c>
      <c r="Y122" s="122"/>
      <c r="Z122" s="122"/>
      <c r="AA122" s="123"/>
      <c r="AB122" s="139"/>
    </row>
    <row r="123" spans="1:28" ht="22.5" customHeight="1" thickBot="1" x14ac:dyDescent="0.25">
      <c r="A123" s="132"/>
      <c r="B123" s="134"/>
      <c r="C123" s="162"/>
      <c r="D123" s="162"/>
      <c r="E123" s="127"/>
      <c r="F123" s="128"/>
      <c r="G123" s="86" t="str">
        <f ca="1">IF(INDIRECT("ЗакСпец!A87")&lt;&gt;"",INDIRECT("ЗакСпец!A87"),"")</f>
        <v/>
      </c>
      <c r="H123" s="85" t="str">
        <f ca="1">IF(INDIRECT("ЗакСпец!B87")&lt;&gt;"",INDIRECT("ЗакСпец!B87"),"")</f>
        <v>Воздуховод из оцинкованной стали S=0,5мм Ø100</v>
      </c>
      <c r="I123" s="84" t="str">
        <f ca="1">IF(INDIRECT("ЗакСпец!C87")&lt;&gt;"",INDIRECT("ЗакСпец!C87"),"")</f>
        <v>ГОСТ 14918-80</v>
      </c>
      <c r="J123" s="121" t="str">
        <f ca="1">IF(INDIRECT("ЗакСпец!D87")&lt;&gt;"",INDIRECT("ЗакСпец!D87"),"")</f>
        <v/>
      </c>
      <c r="K123" s="121"/>
      <c r="L123" s="121"/>
      <c r="M123" s="121"/>
      <c r="N123" s="121"/>
      <c r="O123" s="122" t="str">
        <f ca="1">IF(INDIRECT("ЗакСпец!E87")&lt;&gt;"",INDIRECT("ЗакСпец!E87"),"")</f>
        <v/>
      </c>
      <c r="P123" s="122"/>
      <c r="Q123" s="122"/>
      <c r="R123" s="122"/>
      <c r="S123" s="122"/>
      <c r="T123" s="84" t="str">
        <f ca="1">IF(INDIRECT("ЗакСпец!F87")&lt;&gt;"",INDIRECT("ЗакСпец!F87"),"")</f>
        <v>м</v>
      </c>
      <c r="U123" s="84">
        <f ca="1">IF(INDIRECT("ЗакСпец!G87")&lt;&gt;"",INDIRECT("ЗакСпец!G87"),"")</f>
        <v>1</v>
      </c>
      <c r="V123" s="122" t="str">
        <f ca="1">IF(INDIRECT("ЗакСпец!H87")&lt;&gt;"",INDIRECT("ЗакСпец!H87"),"")</f>
        <v/>
      </c>
      <c r="W123" s="122"/>
      <c r="X123" s="122" t="str">
        <f ca="1">IF(INDIRECT("ЗакСпец!I87")&lt;&gt;"",INDIRECT("ЗакСпец!I87"),"")</f>
        <v/>
      </c>
      <c r="Y123" s="122"/>
      <c r="Z123" s="122"/>
      <c r="AA123" s="123"/>
      <c r="AB123" s="139"/>
    </row>
    <row r="124" spans="1:28" ht="22.5" customHeight="1" thickBot="1" x14ac:dyDescent="0.25">
      <c r="A124" s="132"/>
      <c r="B124" s="134"/>
      <c r="C124" s="162"/>
      <c r="D124" s="162"/>
      <c r="E124" s="127"/>
      <c r="F124" s="128"/>
      <c r="G124" s="86" t="str">
        <f ca="1">IF(INDIRECT("ЗакСпец!A88")&lt;&gt;"",INDIRECT("ЗакСпец!A88"),"")</f>
        <v/>
      </c>
      <c r="H124" s="85" t="str">
        <f ca="1">IF(INDIRECT("ЗакСпец!B88")&lt;&gt;"",INDIRECT("ЗакСпец!B88"),"")</f>
        <v>Воздуховод из оцинкованной стали S=0,8мм Ø100</v>
      </c>
      <c r="I124" s="84" t="str">
        <f ca="1">IF(INDIRECT("ЗакСпец!C88")&lt;&gt;"",INDIRECT("ЗакСпец!C88"),"")</f>
        <v>ГОСТ 14918-80</v>
      </c>
      <c r="J124" s="121" t="str">
        <f ca="1">IF(INDIRECT("ЗакСпец!D88")&lt;&gt;"",INDIRECT("ЗакСпец!D88"),"")</f>
        <v/>
      </c>
      <c r="K124" s="121"/>
      <c r="L124" s="121"/>
      <c r="M124" s="121"/>
      <c r="N124" s="121"/>
      <c r="O124" s="122" t="str">
        <f ca="1">IF(INDIRECT("ЗакСпец!E88")&lt;&gt;"",INDIRECT("ЗакСпец!E88"),"")</f>
        <v/>
      </c>
      <c r="P124" s="122"/>
      <c r="Q124" s="122"/>
      <c r="R124" s="122"/>
      <c r="S124" s="122"/>
      <c r="T124" s="84" t="str">
        <f ca="1">IF(INDIRECT("ЗакСпец!F88")&lt;&gt;"",INDIRECT("ЗакСпец!F88"),"")</f>
        <v>м</v>
      </c>
      <c r="U124" s="84">
        <f ca="1">IF(INDIRECT("ЗакСпец!G88")&lt;&gt;"",INDIRECT("ЗакСпец!G88"),"")</f>
        <v>180</v>
      </c>
      <c r="V124" s="122" t="str">
        <f ca="1">IF(INDIRECT("ЗакСпец!H88")&lt;&gt;"",INDIRECT("ЗакСпец!H88"),"")</f>
        <v/>
      </c>
      <c r="W124" s="122"/>
      <c r="X124" s="122" t="str">
        <f ca="1">IF(INDIRECT("ЗакСпец!I88")&lt;&gt;"",INDIRECT("ЗакСпец!I88"),"")</f>
        <v/>
      </c>
      <c r="Y124" s="122"/>
      <c r="Z124" s="122"/>
      <c r="AA124" s="123"/>
      <c r="AB124" s="139"/>
    </row>
    <row r="125" spans="1:28" ht="8.4499999999999993" customHeight="1" thickBot="1" x14ac:dyDescent="0.25">
      <c r="A125" s="132"/>
      <c r="B125" s="134"/>
      <c r="C125" s="162"/>
      <c r="D125" s="162"/>
      <c r="E125" s="127"/>
      <c r="F125" s="128"/>
      <c r="G125" s="209" t="str">
        <f ca="1">IF(INDIRECT("ЗакСпец!A89")&lt;&gt;"",INDIRECT("ЗакСпец!A89"),"")</f>
        <v/>
      </c>
      <c r="H125" s="122" t="str">
        <f ca="1">IF(INDIRECT("ЗакСпец!B89")&lt;&gt;"",INDIRECT("ЗакСпец!B89"),"")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5" s="121" t="str">
        <f ca="1">IF(INDIRECT("ЗакСпец!C89")&lt;&gt;"",INDIRECT("ЗакСпец!C89"),"")</f>
        <v>Сигмавент-60-НО-100-BM(220)-к</v>
      </c>
      <c r="J125" s="121" t="str">
        <f ca="1">IF(INDIRECT("ЗакСпец!D89")&lt;&gt;"",INDIRECT("ЗакСпец!D89"),"")</f>
        <v/>
      </c>
      <c r="K125" s="121"/>
      <c r="L125" s="121"/>
      <c r="M125" s="121"/>
      <c r="N125" s="121"/>
      <c r="O125" s="122" t="str">
        <f ca="1">IF(INDIRECT("ЗакСпец!E89")&lt;&gt;"",INDIRECT("ЗакСпец!E89"),"")</f>
        <v>Сигмавент</v>
      </c>
      <c r="P125" s="122"/>
      <c r="Q125" s="122"/>
      <c r="R125" s="122"/>
      <c r="S125" s="122"/>
      <c r="T125" s="121" t="str">
        <f ca="1">IF(INDIRECT("ЗакСпец!F89")&lt;&gt;"",INDIRECT("ЗакСпец!F89"),"")</f>
        <v>шт.</v>
      </c>
      <c r="U125" s="121">
        <f ca="1">IF(INDIRECT("ЗакСпец!G89")&lt;&gt;"",INDIRECT("ЗакСпец!G89"),"")</f>
        <v>3</v>
      </c>
      <c r="V125" s="122" t="str">
        <f ca="1">IF(INDIRECT("ЗакСпец!H89")&lt;&gt;"",INDIRECT("ЗакСпец!H89"),"")</f>
        <v/>
      </c>
      <c r="W125" s="122"/>
      <c r="X125" s="122" t="str">
        <f ca="1">IF(INDIRECT("ЗакСпец!I89")&lt;&gt;"",INDIRECT("ЗакСпец!I89"),"")</f>
        <v/>
      </c>
      <c r="Y125" s="122"/>
      <c r="Z125" s="122"/>
      <c r="AA125" s="123"/>
      <c r="AB125" s="139"/>
    </row>
    <row r="126" spans="1:28" ht="14.45" customHeight="1" thickBot="1" x14ac:dyDescent="0.25">
      <c r="A126" s="132"/>
      <c r="B126" s="134"/>
      <c r="C126" s="162" t="s">
        <v>27</v>
      </c>
      <c r="D126" s="162"/>
      <c r="E126" s="127"/>
      <c r="F126" s="128"/>
      <c r="G126" s="209"/>
      <c r="H126" s="122"/>
      <c r="I126" s="121"/>
      <c r="J126" s="121"/>
      <c r="K126" s="121"/>
      <c r="L126" s="121"/>
      <c r="M126" s="121"/>
      <c r="N126" s="121"/>
      <c r="O126" s="122"/>
      <c r="P126" s="122"/>
      <c r="Q126" s="122"/>
      <c r="R126" s="122"/>
      <c r="S126" s="122"/>
      <c r="T126" s="121"/>
      <c r="U126" s="121"/>
      <c r="V126" s="122"/>
      <c r="W126" s="122"/>
      <c r="X126" s="122"/>
      <c r="Y126" s="122"/>
      <c r="Z126" s="122"/>
      <c r="AA126" s="123"/>
      <c r="AB126" s="139"/>
    </row>
    <row r="127" spans="1:28" ht="14.45" customHeight="1" thickBot="1" x14ac:dyDescent="0.25">
      <c r="A127" s="132"/>
      <c r="B127" s="134"/>
      <c r="C127" s="162"/>
      <c r="D127" s="162"/>
      <c r="E127" s="127"/>
      <c r="F127" s="127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1"/>
      <c r="AB127" s="139"/>
    </row>
    <row r="128" spans="1:28" ht="14.45" customHeight="1" thickBot="1" x14ac:dyDescent="0.25">
      <c r="A128" s="132"/>
      <c r="B128" s="134"/>
      <c r="C128" s="162"/>
      <c r="D128" s="162"/>
      <c r="E128" s="127"/>
      <c r="F128" s="127"/>
      <c r="G128" s="20"/>
      <c r="J128" s="14"/>
      <c r="K128" s="14"/>
      <c r="L128" s="214"/>
      <c r="M128" s="214"/>
      <c r="N128" s="215"/>
      <c r="O128" s="215"/>
      <c r="P128" s="14"/>
      <c r="Q128" s="14"/>
      <c r="R128" s="216" t="str">
        <f>R85</f>
        <v>1191-ИОС4.1-ВОР</v>
      </c>
      <c r="S128" s="216"/>
      <c r="T128" s="216"/>
      <c r="U128" s="216"/>
      <c r="V128" s="216"/>
      <c r="W128" s="216"/>
      <c r="X128" s="216"/>
      <c r="Y128" s="216"/>
      <c r="Z128" s="216"/>
      <c r="AA128" s="32" t="s">
        <v>16</v>
      </c>
      <c r="AB128" s="139"/>
    </row>
    <row r="129" spans="1:28" ht="14.45" customHeight="1" thickBot="1" x14ac:dyDescent="0.25">
      <c r="A129" s="132"/>
      <c r="B129" s="134"/>
      <c r="C129" s="162"/>
      <c r="D129" s="162"/>
      <c r="E129" s="127"/>
      <c r="F129" s="127"/>
      <c r="G129" s="20"/>
      <c r="J129" s="16"/>
      <c r="K129" s="16"/>
      <c r="L129" s="217"/>
      <c r="M129" s="217"/>
      <c r="N129" s="218"/>
      <c r="O129" s="218"/>
      <c r="P129" s="16"/>
      <c r="Q129" s="17"/>
      <c r="R129" s="216"/>
      <c r="S129" s="216"/>
      <c r="T129" s="216"/>
      <c r="U129" s="216"/>
      <c r="V129" s="216"/>
      <c r="W129" s="216"/>
      <c r="X129" s="216"/>
      <c r="Y129" s="216"/>
      <c r="Z129" s="216"/>
      <c r="AA129" s="213">
        <f ca="1">IF(CONCATENATE(H91,H92,H93,H94,H95)&lt;&gt;"",AA86+1,"")</f>
        <v>3</v>
      </c>
      <c r="AB129" s="139"/>
    </row>
    <row r="130" spans="1:28" ht="14.45" customHeight="1" thickBot="1" x14ac:dyDescent="0.25">
      <c r="A130" s="132"/>
      <c r="B130" s="134"/>
      <c r="C130" s="162"/>
      <c r="D130" s="162"/>
      <c r="E130" s="127"/>
      <c r="F130" s="127"/>
      <c r="G130" s="23"/>
      <c r="H130" s="42"/>
      <c r="I130" s="26"/>
      <c r="J130" s="13" t="s">
        <v>10</v>
      </c>
      <c r="K130" s="13" t="s">
        <v>11</v>
      </c>
      <c r="L130" s="213" t="s">
        <v>16</v>
      </c>
      <c r="M130" s="213"/>
      <c r="N130" s="127" t="s">
        <v>12</v>
      </c>
      <c r="O130" s="127"/>
      <c r="P130" s="13" t="s">
        <v>13</v>
      </c>
      <c r="Q130" s="13" t="s">
        <v>14</v>
      </c>
      <c r="R130" s="216"/>
      <c r="S130" s="216"/>
      <c r="T130" s="216"/>
      <c r="U130" s="216"/>
      <c r="V130" s="216"/>
      <c r="W130" s="216"/>
      <c r="X130" s="216"/>
      <c r="Y130" s="216"/>
      <c r="Z130" s="216"/>
      <c r="AA130" s="213"/>
      <c r="AB130" s="139"/>
    </row>
    <row r="131" spans="1:28" ht="16.899999999999999" customHeight="1" x14ac:dyDescent="0.2">
      <c r="A131" s="196"/>
      <c r="B131" s="197"/>
      <c r="C131" s="197"/>
      <c r="D131" s="197"/>
      <c r="E131" s="197"/>
      <c r="F131" s="197"/>
      <c r="G131" s="197"/>
      <c r="H131" s="197"/>
      <c r="I131" s="197"/>
      <c r="J131" s="197"/>
      <c r="K131" s="197"/>
      <c r="L131" s="197"/>
      <c r="M131" s="197"/>
      <c r="N131" s="197"/>
      <c r="O131" s="197"/>
      <c r="P131" s="197"/>
      <c r="Q131" s="197"/>
      <c r="R131" s="197"/>
      <c r="S131" s="197"/>
      <c r="T131" s="197"/>
      <c r="U131" s="197"/>
      <c r="V131" s="197"/>
      <c r="W131" s="197"/>
      <c r="X131" s="197"/>
      <c r="Y131" s="197"/>
      <c r="Z131" s="197"/>
      <c r="AA131" s="197"/>
      <c r="AB131" s="140"/>
    </row>
    <row r="132" spans="1:28" ht="16.899999999999999" customHeight="1" thickBot="1" x14ac:dyDescent="0.25">
      <c r="A132" s="130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5"/>
    </row>
    <row r="133" spans="1:28" ht="100.15" customHeight="1" x14ac:dyDescent="0.2">
      <c r="A133" s="198"/>
      <c r="B133" s="134"/>
      <c r="C133" s="134"/>
      <c r="D133" s="134"/>
      <c r="E133" s="134"/>
      <c r="F133" s="134"/>
      <c r="G133" s="82" t="s">
        <v>18</v>
      </c>
      <c r="H133" s="83" t="s">
        <v>19</v>
      </c>
      <c r="I133" s="82" t="s">
        <v>20</v>
      </c>
      <c r="J133" s="136" t="s">
        <v>21</v>
      </c>
      <c r="K133" s="136"/>
      <c r="L133" s="136"/>
      <c r="M133" s="137"/>
      <c r="N133" s="137"/>
      <c r="O133" s="138" t="s">
        <v>22</v>
      </c>
      <c r="P133" s="138"/>
      <c r="Q133" s="138"/>
      <c r="R133" s="138"/>
      <c r="S133" s="138"/>
      <c r="T133" s="82" t="str">
        <f>T2</f>
        <v>Еди-ница измере-ния</v>
      </c>
      <c r="U133" s="82" t="s">
        <v>25</v>
      </c>
      <c r="V133" s="138" t="s">
        <v>23</v>
      </c>
      <c r="W133" s="138"/>
      <c r="X133" s="138" t="s">
        <v>24</v>
      </c>
      <c r="Y133" s="138"/>
      <c r="Z133" s="138"/>
      <c r="AA133" s="138"/>
      <c r="AB133" s="139"/>
    </row>
    <row r="134" spans="1:28" ht="22.5" customHeight="1" x14ac:dyDescent="0.2">
      <c r="A134" s="132"/>
      <c r="B134" s="134"/>
      <c r="C134" s="134"/>
      <c r="D134" s="134"/>
      <c r="E134" s="134"/>
      <c r="F134" s="134"/>
      <c r="G134" s="86" t="str">
        <f ca="1">IF(INDIRECT("ЗакСпец!A90")&lt;&gt;"",INDIRECT("ЗакСпец!A90"),"")</f>
        <v/>
      </c>
      <c r="H134" s="85" t="str">
        <f ca="1">IF(INDIRECT("ЗакСпец!B90")&lt;&gt;"",INDIRECT("ЗакСпец!B90"),"")</f>
        <v>Зонт вытяжной из оц.стали</v>
      </c>
      <c r="I134" s="84" t="str">
        <f ca="1">IF(INDIRECT("ЗакСпец!C90")&lt;&gt;"",INDIRECT("ЗакСпец!C90"),"")</f>
        <v>Ø100</v>
      </c>
      <c r="J134" s="121" t="str">
        <f ca="1">IF(INDIRECT("ЗакСпец!D90")&lt;&gt;"",INDIRECT("ЗакСпец!D90"),"")</f>
        <v/>
      </c>
      <c r="K134" s="121"/>
      <c r="L134" s="121"/>
      <c r="M134" s="121"/>
      <c r="N134" s="121"/>
      <c r="O134" s="122" t="str">
        <f ca="1">IF(INDIRECT("ЗакСпец!E90")&lt;&gt;"",INDIRECT("ЗакСпец!E90"),"")</f>
        <v/>
      </c>
      <c r="P134" s="122"/>
      <c r="Q134" s="122"/>
      <c r="R134" s="122"/>
      <c r="S134" s="122"/>
      <c r="T134" s="84" t="str">
        <f ca="1">IF(INDIRECT("ЗакСпец!F90")&lt;&gt;"",INDIRECT("ЗакСпец!F90"),"")</f>
        <v>шт.</v>
      </c>
      <c r="U134" s="84">
        <f ca="1">IF(INDIRECT("ЗакСпец!G90")&lt;&gt;"",INDIRECT("ЗакСпец!G90"),"")</f>
        <v>3</v>
      </c>
      <c r="V134" s="122" t="str">
        <f ca="1">IF(INDIRECT("ЗакСпец!H90")&lt;&gt;"",INDIRECT("ЗакСпец!H90"),"")</f>
        <v/>
      </c>
      <c r="W134" s="122"/>
      <c r="X134" s="122" t="str">
        <f ca="1">IF(INDIRECT("ЗакСпец!I90")&lt;&gt;"",INDIRECT("ЗакСпец!I90"),"")</f>
        <v/>
      </c>
      <c r="Y134" s="122"/>
      <c r="Z134" s="122"/>
      <c r="AA134" s="123"/>
      <c r="AB134" s="139"/>
    </row>
    <row r="135" spans="1:28" ht="22.5" customHeight="1" x14ac:dyDescent="0.2">
      <c r="A135" s="132"/>
      <c r="B135" s="134"/>
      <c r="C135" s="134"/>
      <c r="D135" s="134"/>
      <c r="E135" s="134"/>
      <c r="F135" s="134"/>
      <c r="G135" s="86" t="str">
        <f ca="1">IF(INDIRECT("ЗакСпец!A91")&lt;&gt;"",INDIRECT("ЗакСпец!A91"),"")</f>
        <v/>
      </c>
      <c r="H135" s="85" t="str">
        <f ca="1">IF(INDIRECT("ЗакСпец!B91")&lt;&gt;"",INDIRECT("ЗакСпец!B91"),"")</f>
        <v>Огнезащитное покрытие EI30 на основе базальтового материала толщиной 5 мм, с жаростойкой мастикой "Kleber", расход 0,7 кг/м²</v>
      </c>
      <c r="I135" s="84" t="str">
        <f ca="1">IF(INDIRECT("ЗакСпец!C91")&lt;&gt;"",INDIRECT("ЗакСпец!C91"),"")</f>
        <v>PRO-МБОР-VENT (1 НФ) EI30</v>
      </c>
      <c r="J135" s="121" t="str">
        <f ca="1">IF(INDIRECT("ЗакСпец!D91")&lt;&gt;"",INDIRECT("ЗакСпец!D91"),"")</f>
        <v/>
      </c>
      <c r="K135" s="121"/>
      <c r="L135" s="121"/>
      <c r="M135" s="121"/>
      <c r="N135" s="121"/>
      <c r="O135" s="122" t="str">
        <f ca="1">IF(INDIRECT("ЗакСпец!E91")&lt;&gt;"",INDIRECT("ЗакСпец!E91"),"")</f>
        <v>BOS</v>
      </c>
      <c r="P135" s="122"/>
      <c r="Q135" s="122"/>
      <c r="R135" s="122"/>
      <c r="S135" s="122"/>
      <c r="T135" s="84" t="str">
        <f ca="1">IF(INDIRECT("ЗакСпец!F91")&lt;&gt;"",INDIRECT("ЗакСпец!F91"),"")</f>
        <v>м²</v>
      </c>
      <c r="U135" s="84">
        <f ca="1">IF(INDIRECT("ЗакСпец!G91")&lt;&gt;"",INDIRECT("ЗакСпец!G91"),"")</f>
        <v>75</v>
      </c>
      <c r="V135" s="122" t="str">
        <f ca="1">IF(INDIRECT("ЗакСпец!H91")&lt;&gt;"",INDIRECT("ЗакСпец!H91"),"")</f>
        <v/>
      </c>
      <c r="W135" s="122"/>
      <c r="X135" s="122" t="str">
        <f ca="1">IF(INDIRECT("ЗакСпец!I91")&lt;&gt;"",INDIRECT("ЗакСпец!I91"),"")</f>
        <v/>
      </c>
      <c r="Y135" s="122"/>
      <c r="Z135" s="122"/>
      <c r="AA135" s="123"/>
      <c r="AB135" s="139"/>
    </row>
    <row r="136" spans="1:28" ht="22.5" customHeight="1" x14ac:dyDescent="0.2">
      <c r="A136" s="132"/>
      <c r="B136" s="134"/>
      <c r="C136" s="134"/>
      <c r="D136" s="134"/>
      <c r="E136" s="134"/>
      <c r="F136" s="134"/>
      <c r="G136" s="86" t="str">
        <f ca="1">IF(INDIRECT("ЗакСпец!A92")&lt;&gt;"",INDIRECT("ЗакСпец!A92"),"")</f>
        <v/>
      </c>
      <c r="H136" s="85" t="str">
        <f ca="1">IF(INDIRECT("ЗакСпец!B92")&lt;&gt;"",INDIRECT("ЗакСпец!B92"),"")</f>
        <v>Фасонные изделия</v>
      </c>
      <c r="I136" s="84" t="str">
        <f ca="1">IF(INDIRECT("ЗакСпец!C92")&lt;&gt;"",INDIRECT("ЗакСпец!C92"),"")</f>
        <v/>
      </c>
      <c r="J136" s="121" t="str">
        <f ca="1">IF(INDIRECT("ЗакСпец!D92")&lt;&gt;"",INDIRECT("ЗакСпец!D92"),"")</f>
        <v/>
      </c>
      <c r="K136" s="121"/>
      <c r="L136" s="121"/>
      <c r="M136" s="121"/>
      <c r="N136" s="121"/>
      <c r="O136" s="122" t="str">
        <f ca="1">IF(INDIRECT("ЗакСпец!E92")&lt;&gt;"",INDIRECT("ЗакСпец!E92"),"")</f>
        <v/>
      </c>
      <c r="P136" s="122"/>
      <c r="Q136" s="122"/>
      <c r="R136" s="122"/>
      <c r="S136" s="122"/>
      <c r="T136" s="84" t="str">
        <f ca="1">IF(INDIRECT("ЗакСпец!F92")&lt;&gt;"",INDIRECT("ЗакСпец!F92"),"")</f>
        <v>м²</v>
      </c>
      <c r="U136" s="84">
        <f ca="1">IF(INDIRECT("ЗакСпец!G92")&lt;&gt;"",INDIRECT("ЗакСпец!G92"),"")</f>
        <v>22</v>
      </c>
      <c r="V136" s="122" t="str">
        <f ca="1">IF(INDIRECT("ЗакСпец!H92")&lt;&gt;"",INDIRECT("ЗакСпец!H92"),"")</f>
        <v/>
      </c>
      <c r="W136" s="122"/>
      <c r="X136" s="122" t="str">
        <f ca="1">IF(INDIRECT("ЗакСпец!I92")&lt;&gt;"",INDIRECT("ЗакСпец!I92"),"")</f>
        <v/>
      </c>
      <c r="Y136" s="122"/>
      <c r="Z136" s="122"/>
      <c r="AA136" s="123"/>
      <c r="AB136" s="139"/>
    </row>
    <row r="137" spans="1:28" ht="22.5" customHeight="1" x14ac:dyDescent="0.2">
      <c r="A137" s="132"/>
      <c r="B137" s="134"/>
      <c r="C137" s="134"/>
      <c r="D137" s="134"/>
      <c r="E137" s="134"/>
      <c r="F137" s="134"/>
      <c r="G137" s="86" t="str">
        <f ca="1">IF(INDIRECT("ЗакСпец!A93")&lt;&gt;"",INDIRECT("ЗакСпец!A93"),"")</f>
        <v/>
      </c>
      <c r="H137" s="85" t="str">
        <f ca="1">IF(INDIRECT("ЗакСпец!B93")&lt;&gt;"",INDIRECT("ЗакСпец!B93"),"")</f>
        <v/>
      </c>
      <c r="I137" s="84" t="str">
        <f ca="1">IF(INDIRECT("ЗакСпец!C93")&lt;&gt;"",INDIRECT("ЗакСпец!C93"),"")</f>
        <v/>
      </c>
      <c r="J137" s="121" t="str">
        <f ca="1">IF(INDIRECT("ЗакСпец!D93")&lt;&gt;"",INDIRECT("ЗакСпец!D93"),"")</f>
        <v/>
      </c>
      <c r="K137" s="121"/>
      <c r="L137" s="121"/>
      <c r="M137" s="121"/>
      <c r="N137" s="121"/>
      <c r="O137" s="122" t="str">
        <f ca="1">IF(INDIRECT("ЗакСпец!E93")&lt;&gt;"",INDIRECT("ЗакСпец!E93"),"")</f>
        <v/>
      </c>
      <c r="P137" s="122"/>
      <c r="Q137" s="122"/>
      <c r="R137" s="122"/>
      <c r="S137" s="122"/>
      <c r="T137" s="84" t="str">
        <f ca="1">IF(INDIRECT("ЗакСпец!F93")&lt;&gt;"",INDIRECT("ЗакСпец!F93"),"")</f>
        <v/>
      </c>
      <c r="U137" s="84" t="str">
        <f ca="1">IF(INDIRECT("ЗакСпец!G93")&lt;&gt;"",INDIRECT("ЗакСпец!G93"),"")</f>
        <v/>
      </c>
      <c r="V137" s="122" t="str">
        <f ca="1">IF(INDIRECT("ЗакСпец!H93")&lt;&gt;"",INDIRECT("ЗакСпец!H93"),"")</f>
        <v/>
      </c>
      <c r="W137" s="122"/>
      <c r="X137" s="122" t="str">
        <f ca="1">IF(INDIRECT("ЗакСпец!I93")&lt;&gt;"",INDIRECT("ЗакСпец!I93"),"")</f>
        <v/>
      </c>
      <c r="Y137" s="122"/>
      <c r="Z137" s="122"/>
      <c r="AA137" s="123"/>
      <c r="AB137" s="139"/>
    </row>
    <row r="138" spans="1:28" ht="22.5" customHeight="1" x14ac:dyDescent="0.2">
      <c r="A138" s="132"/>
      <c r="B138" s="134"/>
      <c r="C138" s="134"/>
      <c r="D138" s="134"/>
      <c r="E138" s="134"/>
      <c r="F138" s="134"/>
      <c r="G138" s="86" t="str">
        <f ca="1">IF(INDIRECT("ЗакСпец!A94")&lt;&gt;"",INDIRECT("ЗакСпец!A94"),"")</f>
        <v/>
      </c>
      <c r="H138" s="85" t="str">
        <f ca="1">IF(INDIRECT("ЗакСпец!B94")&lt;&gt;"",INDIRECT("ЗакСпец!B94"),"")</f>
        <v>Средства для крепления воздуховодов</v>
      </c>
      <c r="I138" s="84" t="str">
        <f ca="1">IF(INDIRECT("ЗакСпец!C94")&lt;&gt;"",INDIRECT("ЗакСпец!C94"),"")</f>
        <v/>
      </c>
      <c r="J138" s="121" t="str">
        <f ca="1">IF(INDIRECT("ЗакСпец!D94")&lt;&gt;"",INDIRECT("ЗакСпец!D94"),"")</f>
        <v/>
      </c>
      <c r="K138" s="121"/>
      <c r="L138" s="121"/>
      <c r="M138" s="121"/>
      <c r="N138" s="121"/>
      <c r="O138" s="122" t="str">
        <f ca="1">IF(INDIRECT("ЗакСпец!E94")&lt;&gt;"",INDIRECT("ЗакСпец!E94"),"")</f>
        <v/>
      </c>
      <c r="P138" s="122"/>
      <c r="Q138" s="122"/>
      <c r="R138" s="122"/>
      <c r="S138" s="122"/>
      <c r="T138" s="84" t="str">
        <f ca="1">IF(INDIRECT("ЗакСпец!F94")&lt;&gt;"",INDIRECT("ЗакСпец!F94"),"")</f>
        <v>кг</v>
      </c>
      <c r="U138" s="84">
        <f ca="1">IF(INDIRECT("ЗакСпец!G94")&lt;&gt;"",INDIRECT("ЗакСпец!G94"),"")</f>
        <v>270</v>
      </c>
      <c r="V138" s="122" t="str">
        <f ca="1">IF(INDIRECT("ЗакСпец!H94")&lt;&gt;"",INDIRECT("ЗакСпец!H94"),"")</f>
        <v/>
      </c>
      <c r="W138" s="122"/>
      <c r="X138" s="122" t="str">
        <f ca="1">IF(INDIRECT("ЗакСпец!I94")&lt;&gt;"",INDIRECT("ЗакСпец!I94"),"")</f>
        <v/>
      </c>
      <c r="Y138" s="122"/>
      <c r="Z138" s="122"/>
      <c r="AA138" s="123"/>
      <c r="AB138" s="139"/>
    </row>
    <row r="139" spans="1:28" ht="22.5" customHeight="1" x14ac:dyDescent="0.2">
      <c r="A139" s="132"/>
      <c r="B139" s="134"/>
      <c r="C139" s="134"/>
      <c r="D139" s="134"/>
      <c r="E139" s="134"/>
      <c r="F139" s="134"/>
      <c r="G139" s="86" t="str">
        <f ca="1">IF(INDIRECT("ЗакСпец!A95")&lt;&gt;"",INDIRECT("ЗакСпец!A95"),"")</f>
        <v/>
      </c>
      <c r="H139" s="85" t="str">
        <f ca="1">IF(INDIRECT("ЗакСпец!B95")&lt;&gt;"",INDIRECT("ЗакСпец!B95"),"")</f>
        <v/>
      </c>
      <c r="I139" s="84" t="str">
        <f ca="1">IF(INDIRECT("ЗакСпец!C95")&lt;&gt;"",INDIRECT("ЗакСпец!C95"),"")</f>
        <v/>
      </c>
      <c r="J139" s="121" t="str">
        <f ca="1">IF(INDIRECT("ЗакСпец!D95")&lt;&gt;"",INDIRECT("ЗакСпец!D95"),"")</f>
        <v/>
      </c>
      <c r="K139" s="121"/>
      <c r="L139" s="121"/>
      <c r="M139" s="121"/>
      <c r="N139" s="121"/>
      <c r="O139" s="122" t="str">
        <f ca="1">IF(INDIRECT("ЗакСпец!E95")&lt;&gt;"",INDIRECT("ЗакСпец!E95"),"")</f>
        <v/>
      </c>
      <c r="P139" s="122"/>
      <c r="Q139" s="122"/>
      <c r="R139" s="122"/>
      <c r="S139" s="122"/>
      <c r="T139" s="84" t="str">
        <f ca="1">IF(INDIRECT("ЗакСпец!F95")&lt;&gt;"",INDIRECT("ЗакСпец!F95"),"")</f>
        <v/>
      </c>
      <c r="U139" s="84" t="str">
        <f ca="1">IF(INDIRECT("ЗакСпец!G95")&lt;&gt;"",INDIRECT("ЗакСпец!G95"),"")</f>
        <v/>
      </c>
      <c r="V139" s="122" t="str">
        <f ca="1">IF(INDIRECT("ЗакСпец!H95")&lt;&gt;"",INDIRECT("ЗакСпец!H95"),"")</f>
        <v/>
      </c>
      <c r="W139" s="122"/>
      <c r="X139" s="122" t="str">
        <f ca="1">IF(INDIRECT("ЗакСпец!I95")&lt;&gt;"",INDIRECT("ЗакСпец!I95"),"")</f>
        <v/>
      </c>
      <c r="Y139" s="122"/>
      <c r="Z139" s="122"/>
      <c r="AA139" s="123"/>
      <c r="AB139" s="139"/>
    </row>
    <row r="140" spans="1:28" ht="22.5" customHeight="1" x14ac:dyDescent="0.2">
      <c r="A140" s="132"/>
      <c r="B140" s="134"/>
      <c r="C140" s="134"/>
      <c r="D140" s="134"/>
      <c r="E140" s="134"/>
      <c r="F140" s="134"/>
      <c r="G140" s="86" t="str">
        <f ca="1">IF(INDIRECT("ЗакСпец!A96")&lt;&gt;"",INDIRECT("ЗакСпец!A96"),"")</f>
        <v/>
      </c>
      <c r="H140" s="85" t="str">
        <f ca="1">IF(INDIRECT("ЗакСпец!B96")&lt;&gt;"",INDIRECT("ЗакСпец!B96"),"")</f>
        <v>ПРОТИВОДЫМНАЯ ВЕНТИЛЯЦИЯ</v>
      </c>
      <c r="I140" s="84" t="str">
        <f ca="1">IF(INDIRECT("ЗакСпец!C96")&lt;&gt;"",INDIRECT("ЗакСпец!C96"),"")</f>
        <v/>
      </c>
      <c r="J140" s="121" t="str">
        <f ca="1">IF(INDIRECT("ЗакСпец!D96")&lt;&gt;"",INDIRECT("ЗакСпец!D96"),"")</f>
        <v/>
      </c>
      <c r="K140" s="121"/>
      <c r="L140" s="121"/>
      <c r="M140" s="121"/>
      <c r="N140" s="121"/>
      <c r="O140" s="122" t="str">
        <f ca="1">IF(INDIRECT("ЗакСпец!E96")&lt;&gt;"",INDIRECT("ЗакСпец!E96"),"")</f>
        <v/>
      </c>
      <c r="P140" s="122"/>
      <c r="Q140" s="122"/>
      <c r="R140" s="122"/>
      <c r="S140" s="122"/>
      <c r="T140" s="84" t="str">
        <f ca="1">IF(INDIRECT("ЗакСпец!F96")&lt;&gt;"",INDIRECT("ЗакСпец!F96"),"")</f>
        <v/>
      </c>
      <c r="U140" s="84" t="str">
        <f ca="1">IF(INDIRECT("ЗакСпец!G96")&lt;&gt;"",INDIRECT("ЗакСпец!G96"),"")</f>
        <v/>
      </c>
      <c r="V140" s="122" t="str">
        <f ca="1">IF(INDIRECT("ЗакСпец!H96")&lt;&gt;"",INDIRECT("ЗакСпец!H96"),"")</f>
        <v/>
      </c>
      <c r="W140" s="122"/>
      <c r="X140" s="122" t="str">
        <f ca="1">IF(INDIRECT("ЗакСпец!I96")&lt;&gt;"",INDIRECT("ЗакСпец!I96"),"")</f>
        <v/>
      </c>
      <c r="Y140" s="122"/>
      <c r="Z140" s="122"/>
      <c r="AA140" s="123"/>
      <c r="AB140" s="139"/>
    </row>
    <row r="141" spans="1:28" ht="22.5" customHeight="1" x14ac:dyDescent="0.2">
      <c r="A141" s="132"/>
      <c r="B141" s="134"/>
      <c r="C141" s="134"/>
      <c r="D141" s="134"/>
      <c r="E141" s="134"/>
      <c r="F141" s="134"/>
      <c r="G141" s="86" t="str">
        <f ca="1">IF(INDIRECT("ЗакСпец!A97")&lt;&gt;"",INDIRECT("ЗакСпец!A97"),"")</f>
        <v/>
      </c>
      <c r="H141" s="85" t="str">
        <f ca="1">IF(INDIRECT("ЗакСпец!B97")&lt;&gt;"",INDIRECT("ЗакСпец!B97"),"")</f>
        <v>Дымоудаление из коридоров жилой части (ВД6.1.1, ВД6.2.1, ВД6.3.1)</v>
      </c>
      <c r="I141" s="84" t="str">
        <f ca="1">IF(INDIRECT("ЗакСпец!C97")&lt;&gt;"",INDIRECT("ЗакСпец!C97"),"")</f>
        <v/>
      </c>
      <c r="J141" s="121" t="str">
        <f ca="1">IF(INDIRECT("ЗакСпец!D97")&lt;&gt;"",INDIRECT("ЗакСпец!D97"),"")</f>
        <v/>
      </c>
      <c r="K141" s="121"/>
      <c r="L141" s="121"/>
      <c r="M141" s="121"/>
      <c r="N141" s="121"/>
      <c r="O141" s="122" t="str">
        <f ca="1">IF(INDIRECT("ЗакСпец!E97")&lt;&gt;"",INDIRECT("ЗакСпец!E97"),"")</f>
        <v/>
      </c>
      <c r="P141" s="122"/>
      <c r="Q141" s="122"/>
      <c r="R141" s="122"/>
      <c r="S141" s="122"/>
      <c r="T141" s="84" t="str">
        <f ca="1">IF(INDIRECT("ЗакСпец!F97")&lt;&gt;"",INDIRECT("ЗакСпец!F97"),"")</f>
        <v/>
      </c>
      <c r="U141" s="84" t="str">
        <f ca="1">IF(INDIRECT("ЗакСпец!G97")&lt;&gt;"",INDIRECT("ЗакСпец!G97"),"")</f>
        <v/>
      </c>
      <c r="V141" s="122" t="str">
        <f ca="1">IF(INDIRECT("ЗакСпец!H97")&lt;&gt;"",INDIRECT("ЗакСпец!H97"),"")</f>
        <v/>
      </c>
      <c r="W141" s="122"/>
      <c r="X141" s="122" t="str">
        <f ca="1">IF(INDIRECT("ЗакСпец!I97")&lt;&gt;"",INDIRECT("ЗакСпец!I97"),"")</f>
        <v/>
      </c>
      <c r="Y141" s="122"/>
      <c r="Z141" s="122"/>
      <c r="AA141" s="123"/>
      <c r="AB141" s="139"/>
    </row>
    <row r="142" spans="1:28" ht="22.5" customHeight="1" x14ac:dyDescent="0.2">
      <c r="A142" s="132"/>
      <c r="B142" s="134"/>
      <c r="C142" s="134"/>
      <c r="D142" s="134"/>
      <c r="E142" s="134"/>
      <c r="F142" s="134"/>
      <c r="G142" s="86" t="str">
        <f ca="1">IF(INDIRECT("ЗакСпец!A98")&lt;&gt;"",INDIRECT("ЗакСпец!A98"),"")</f>
        <v/>
      </c>
      <c r="H142" s="85" t="str">
        <f ca="1">IF(INDIRECT("ЗакСпец!B98")&lt;&gt;"",INDIRECT("ЗакСпец!B98"),"")</f>
        <v>Вентилятор крышный (ВД6.1.1) L=19200м³/ч, P=450Па, N=4,0 кВт, климатическое исполнение У1</v>
      </c>
      <c r="I142" s="84" t="str">
        <f ca="1">IF(INDIRECT("ЗакСпец!C98")&lt;&gt;"",INDIRECT("ЗакСпец!C98"),"")</f>
        <v>УДАЛ-КРФ-8В-6-400</v>
      </c>
      <c r="J142" s="121" t="str">
        <f ca="1">IF(INDIRECT("ЗакСпец!D98")&lt;&gt;"",INDIRECT("ЗакСпец!D98"),"")</f>
        <v/>
      </c>
      <c r="K142" s="121"/>
      <c r="L142" s="121"/>
      <c r="M142" s="121"/>
      <c r="N142" s="121"/>
      <c r="O142" s="122" t="str">
        <f ca="1">IF(INDIRECT("ЗакСпец!E98")&lt;&gt;"",INDIRECT("ЗакСпец!E98"),"")</f>
        <v>Вентзащита</v>
      </c>
      <c r="P142" s="122"/>
      <c r="Q142" s="122"/>
      <c r="R142" s="122"/>
      <c r="S142" s="122"/>
      <c r="T142" s="84" t="str">
        <f ca="1">IF(INDIRECT("ЗакСпец!F98")&lt;&gt;"",INDIRECT("ЗакСпец!F98"),"")</f>
        <v>компл.</v>
      </c>
      <c r="U142" s="84">
        <f ca="1">IF(INDIRECT("ЗакСпец!G98")&lt;&gt;"",INDIRECT("ЗакСпец!G98"),"")</f>
        <v>1</v>
      </c>
      <c r="V142" s="122" t="str">
        <f ca="1">IF(INDIRECT("ЗакСпец!H98")&lt;&gt;"",INDIRECT("ЗакСпец!H98"),"")</f>
        <v/>
      </c>
      <c r="W142" s="122"/>
      <c r="X142" s="122" t="str">
        <f ca="1">IF(INDIRECT("ЗакСпец!I98")&lt;&gt;"",INDIRECT("ЗакСпец!I98"),"")</f>
        <v/>
      </c>
      <c r="Y142" s="122"/>
      <c r="Z142" s="122"/>
      <c r="AA142" s="123"/>
      <c r="AB142" s="139"/>
    </row>
    <row r="143" spans="1:28" ht="22.5" customHeight="1" x14ac:dyDescent="0.2">
      <c r="A143" s="132"/>
      <c r="B143" s="134"/>
      <c r="C143" s="134"/>
      <c r="D143" s="134"/>
      <c r="E143" s="134"/>
      <c r="F143" s="134"/>
      <c r="G143" s="86" t="str">
        <f ca="1">IF(INDIRECT("ЗакСпец!A99")&lt;&gt;"",INDIRECT("ЗакСпец!A99"),"")</f>
        <v/>
      </c>
      <c r="H143" s="85" t="str">
        <f ca="1">IF(INDIRECT("ЗакСпец!B99")&lt;&gt;"",INDIRECT("ЗакСпец!B99"),"")</f>
        <v>Монтажный стакан теплоизолированный с нижним подключением</v>
      </c>
      <c r="I143" s="84" t="str">
        <f ca="1">IF(INDIRECT("ЗакСпец!C99")&lt;&gt;"",INDIRECT("ЗакСпец!C99"),"")</f>
        <v>СВИ-10</v>
      </c>
      <c r="J143" s="121" t="str">
        <f ca="1">IF(INDIRECT("ЗакСпец!D99")&lt;&gt;"",INDIRECT("ЗакСпец!D99"),"")</f>
        <v/>
      </c>
      <c r="K143" s="121"/>
      <c r="L143" s="121"/>
      <c r="M143" s="121"/>
      <c r="N143" s="121"/>
      <c r="O143" s="122" t="str">
        <f ca="1">IF(INDIRECT("ЗакСпец!E99")&lt;&gt;"",INDIRECT("ЗакСпец!E99"),"")</f>
        <v>Вентзащита</v>
      </c>
      <c r="P143" s="122"/>
      <c r="Q143" s="122"/>
      <c r="R143" s="122"/>
      <c r="S143" s="122"/>
      <c r="T143" s="84" t="str">
        <f ca="1">IF(INDIRECT("ЗакСпец!F99")&lt;&gt;"",INDIRECT("ЗакСпец!F99"),"")</f>
        <v>шт</v>
      </c>
      <c r="U143" s="84">
        <f ca="1">IF(INDIRECT("ЗакСпец!G99")&lt;&gt;"",INDIRECT("ЗакСпец!G99"),"")</f>
        <v>1</v>
      </c>
      <c r="V143" s="122" t="str">
        <f ca="1">IF(INDIRECT("ЗакСпец!H99")&lt;&gt;"",INDIRECT("ЗакСпец!H99"),"")</f>
        <v/>
      </c>
      <c r="W143" s="122"/>
      <c r="X143" s="122" t="str">
        <f ca="1">IF(INDIRECT("ЗакСпец!I99")&lt;&gt;"",INDIRECT("ЗакСпец!I99"),"")</f>
        <v/>
      </c>
      <c r="Y143" s="122"/>
      <c r="Z143" s="122"/>
      <c r="AA143" s="123"/>
      <c r="AB143" s="139"/>
    </row>
    <row r="144" spans="1:28" ht="22.5" customHeight="1" x14ac:dyDescent="0.2">
      <c r="A144" s="132"/>
      <c r="B144" s="134"/>
      <c r="C144" s="134"/>
      <c r="D144" s="134"/>
      <c r="E144" s="134"/>
      <c r="F144" s="134"/>
      <c r="G144" s="86" t="str">
        <f ca="1">IF(INDIRECT("ЗакСпец!A100")&lt;&gt;"",INDIRECT("ЗакСпец!A100"),"")</f>
        <v/>
      </c>
      <c r="H144" s="85" t="str">
        <f ca="1">IF(INDIRECT("ЗакСпец!B100")&lt;&gt;"",INDIRECT("ЗакСпец!B100"),"")</f>
        <v>Вентилятор крышный (ВД6.2.1, ВД6.3.1) L=19000м³/ч, P=450Па, N=4,0 кВт, климатическое исполнение У1</v>
      </c>
      <c r="I144" s="84" t="str">
        <f ca="1">IF(INDIRECT("ЗакСпец!C100")&lt;&gt;"",INDIRECT("ЗакСпец!C100"),"")</f>
        <v>УДАЛ-КРФ-8В-6-400</v>
      </c>
      <c r="J144" s="121" t="str">
        <f ca="1">IF(INDIRECT("ЗакСпец!D100")&lt;&gt;"",INDIRECT("ЗакСпец!D100"),"")</f>
        <v/>
      </c>
      <c r="K144" s="121"/>
      <c r="L144" s="121"/>
      <c r="M144" s="121"/>
      <c r="N144" s="121"/>
      <c r="O144" s="122" t="str">
        <f ca="1">IF(INDIRECT("ЗакСпец!E100")&lt;&gt;"",INDIRECT("ЗакСпец!E100"),"")</f>
        <v>Вентзащита</v>
      </c>
      <c r="P144" s="122"/>
      <c r="Q144" s="122"/>
      <c r="R144" s="122"/>
      <c r="S144" s="122"/>
      <c r="T144" s="84" t="str">
        <f ca="1">IF(INDIRECT("ЗакСпец!F100")&lt;&gt;"",INDIRECT("ЗакСпец!F100"),"")</f>
        <v>компл.</v>
      </c>
      <c r="U144" s="84">
        <f ca="1">IF(INDIRECT("ЗакСпец!G100")&lt;&gt;"",INDIRECT("ЗакСпец!G100"),"")</f>
        <v>2</v>
      </c>
      <c r="V144" s="122" t="str">
        <f ca="1">IF(INDIRECT("ЗакСпец!H100")&lt;&gt;"",INDIRECT("ЗакСпец!H100"),"")</f>
        <v/>
      </c>
      <c r="W144" s="122"/>
      <c r="X144" s="122" t="str">
        <f ca="1">IF(INDIRECT("ЗакСпец!I100")&lt;&gt;"",INDIRECT("ЗакСпец!I100"),"")</f>
        <v/>
      </c>
      <c r="Y144" s="122"/>
      <c r="Z144" s="122"/>
      <c r="AA144" s="123"/>
      <c r="AB144" s="139"/>
    </row>
    <row r="145" spans="1:28" ht="22.5" customHeight="1" x14ac:dyDescent="0.2">
      <c r="A145" s="132"/>
      <c r="B145" s="134"/>
      <c r="C145" s="134"/>
      <c r="D145" s="134"/>
      <c r="E145" s="134"/>
      <c r="F145" s="134"/>
      <c r="G145" s="86" t="str">
        <f ca="1">IF(INDIRECT("ЗакСпец!A101")&lt;&gt;"",INDIRECT("ЗакСпец!A101"),"")</f>
        <v/>
      </c>
      <c r="H145" s="85" t="str">
        <f ca="1">IF(INDIRECT("ЗакСпец!B101")&lt;&gt;"",INDIRECT("ЗакСпец!B101"),"")</f>
        <v>Монтажный стакан теплоизолированный с нижним подключением</v>
      </c>
      <c r="I145" s="84" t="str">
        <f ca="1">IF(INDIRECT("ЗакСпец!C101")&lt;&gt;"",INDIRECT("ЗакСпец!C101"),"")</f>
        <v>СВИ-10</v>
      </c>
      <c r="J145" s="121" t="str">
        <f ca="1">IF(INDIRECT("ЗакСпец!D101")&lt;&gt;"",INDIRECT("ЗакСпец!D101"),"")</f>
        <v/>
      </c>
      <c r="K145" s="121"/>
      <c r="L145" s="121"/>
      <c r="M145" s="121"/>
      <c r="N145" s="121"/>
      <c r="O145" s="122" t="str">
        <f ca="1">IF(INDIRECT("ЗакСпец!E101")&lt;&gt;"",INDIRECT("ЗакСпец!E101"),"")</f>
        <v>Вентзащита</v>
      </c>
      <c r="P145" s="122"/>
      <c r="Q145" s="122"/>
      <c r="R145" s="122"/>
      <c r="S145" s="122"/>
      <c r="T145" s="84" t="str">
        <f ca="1">IF(INDIRECT("ЗакСпец!F101")&lt;&gt;"",INDIRECT("ЗакСпец!F101"),"")</f>
        <v>шт</v>
      </c>
      <c r="U145" s="84">
        <f ca="1">IF(INDIRECT("ЗакСпец!G101")&lt;&gt;"",INDIRECT("ЗакСпец!G101"),"")</f>
        <v>2</v>
      </c>
      <c r="V145" s="122" t="str">
        <f ca="1">IF(INDIRECT("ЗакСпец!H101")&lt;&gt;"",INDIRECT("ЗакСпец!H101"),"")</f>
        <v/>
      </c>
      <c r="W145" s="122"/>
      <c r="X145" s="122" t="str">
        <f ca="1">IF(INDIRECT("ЗакСпец!I101")&lt;&gt;"",INDIRECT("ЗакСпец!I101"),"")</f>
        <v/>
      </c>
      <c r="Y145" s="122"/>
      <c r="Z145" s="122"/>
      <c r="AA145" s="123"/>
      <c r="AB145" s="139"/>
    </row>
    <row r="146" spans="1:28" ht="22.5" customHeight="1" x14ac:dyDescent="0.2">
      <c r="A146" s="132"/>
      <c r="B146" s="134"/>
      <c r="C146" s="134"/>
      <c r="D146" s="134"/>
      <c r="E146" s="134"/>
      <c r="F146" s="134"/>
      <c r="G146" s="86" t="str">
        <f ca="1">IF(INDIRECT("ЗакСпец!A102")&lt;&gt;"",INDIRECT("ЗакСпец!A102"),"")</f>
        <v/>
      </c>
      <c r="H146" s="85" t="str">
        <f ca="1">IF(INDIRECT("ЗакСпец!B102")&lt;&gt;"",INDIRECT("ЗакСпец!B102"),"")</f>
        <v>Воздуховод из оцинкованной стали S=0,8мм 700x700</v>
      </c>
      <c r="I146" s="84" t="str">
        <f ca="1">IF(INDIRECT("ЗакСпец!C102")&lt;&gt;"",INDIRECT("ЗакСпец!C102"),"")</f>
        <v>ГОСТ 14918-80</v>
      </c>
      <c r="J146" s="121" t="str">
        <f ca="1">IF(INDIRECT("ЗакСпец!D102")&lt;&gt;"",INDIRECT("ЗакСпец!D102"),"")</f>
        <v/>
      </c>
      <c r="K146" s="121"/>
      <c r="L146" s="121"/>
      <c r="M146" s="121"/>
      <c r="N146" s="121"/>
      <c r="O146" s="122" t="str">
        <f ca="1">IF(INDIRECT("ЗакСпец!E102")&lt;&gt;"",INDIRECT("ЗакСпец!E102"),"")</f>
        <v/>
      </c>
      <c r="P146" s="122"/>
      <c r="Q146" s="122"/>
      <c r="R146" s="122"/>
      <c r="S146" s="122"/>
      <c r="T146" s="84" t="str">
        <f ca="1">IF(INDIRECT("ЗакСпец!F102")&lt;&gt;"",INDIRECT("ЗакСпец!F102"),"")</f>
        <v>м</v>
      </c>
      <c r="U146" s="84">
        <f ca="1">IF(INDIRECT("ЗакСпец!G102")&lt;&gt;"",INDIRECT("ЗакСпец!G102"),"")</f>
        <v>30</v>
      </c>
      <c r="V146" s="122" t="str">
        <f ca="1">IF(INDIRECT("ЗакСпец!H102")&lt;&gt;"",INDIRECT("ЗакСпец!H102"),"")</f>
        <v/>
      </c>
      <c r="W146" s="122"/>
      <c r="X146" s="122" t="str">
        <f ca="1">IF(INDIRECT("ЗакСпец!I102")&lt;&gt;"",INDIRECT("ЗакСпец!I102"),"")</f>
        <v/>
      </c>
      <c r="Y146" s="122"/>
      <c r="Z146" s="122"/>
      <c r="AA146" s="123"/>
      <c r="AB146" s="139"/>
    </row>
    <row r="147" spans="1:28" ht="22.5" customHeight="1" x14ac:dyDescent="0.2">
      <c r="A147" s="132"/>
      <c r="B147" s="134"/>
      <c r="C147" s="134"/>
      <c r="D147" s="134"/>
      <c r="E147" s="134"/>
      <c r="F147" s="134"/>
      <c r="G147" s="86" t="str">
        <f ca="1">IF(INDIRECT("ЗакСпец!A103")&lt;&gt;"",INDIRECT("ЗакСпец!A103"),"")</f>
        <v/>
      </c>
      <c r="H147" s="85" t="str">
        <f ca="1">IF(INDIRECT("ЗакСпец!B103")&lt;&gt;"",INDIRECT("ЗакСпец!B103"),"")</f>
        <v>Воздуховод из оцинкованной стали S=0,8мм 1150x450</v>
      </c>
      <c r="I147" s="84" t="str">
        <f ca="1">IF(INDIRECT("ЗакСпец!C103")&lt;&gt;"",INDIRECT("ЗакСпец!C103"),"")</f>
        <v>ГОСТ 14918-80</v>
      </c>
      <c r="J147" s="121" t="str">
        <f ca="1">IF(INDIRECT("ЗакСпец!D103")&lt;&gt;"",INDIRECT("ЗакСпец!D103"),"")</f>
        <v/>
      </c>
      <c r="K147" s="121"/>
      <c r="L147" s="121"/>
      <c r="M147" s="121"/>
      <c r="N147" s="121"/>
      <c r="O147" s="122" t="str">
        <f ca="1">IF(INDIRECT("ЗакСпец!E103")&lt;&gt;"",INDIRECT("ЗакСпец!E103"),"")</f>
        <v/>
      </c>
      <c r="P147" s="122"/>
      <c r="Q147" s="122"/>
      <c r="R147" s="122"/>
      <c r="S147" s="122"/>
      <c r="T147" s="84" t="str">
        <f ca="1">IF(INDIRECT("ЗакСпец!F103")&lt;&gt;"",INDIRECT("ЗакСпец!F103"),"")</f>
        <v>м</v>
      </c>
      <c r="U147" s="84">
        <f ca="1">IF(INDIRECT("ЗакСпец!G103")&lt;&gt;"",INDIRECT("ЗакСпец!G103"),"")</f>
        <v>9</v>
      </c>
      <c r="V147" s="122" t="str">
        <f ca="1">IF(INDIRECT("ЗакСпец!H103")&lt;&gt;"",INDIRECT("ЗакСпец!H103"),"")</f>
        <v/>
      </c>
      <c r="W147" s="122"/>
      <c r="X147" s="122" t="str">
        <f ca="1">IF(INDIRECT("ЗакСпец!I103")&lt;&gt;"",INDIRECT("ЗакСпец!I103"),"")</f>
        <v/>
      </c>
      <c r="Y147" s="122"/>
      <c r="Z147" s="122"/>
      <c r="AA147" s="123"/>
      <c r="AB147" s="139"/>
    </row>
    <row r="148" spans="1:28" ht="16.899999999999999" customHeight="1" x14ac:dyDescent="0.2">
      <c r="A148" s="132"/>
      <c r="B148" s="134"/>
      <c r="C148" s="134"/>
      <c r="D148" s="134"/>
      <c r="E148" s="134"/>
      <c r="F148" s="134"/>
      <c r="G148" s="209" t="str">
        <f ca="1">IF(INDIRECT("ЗакСпец!A104")&lt;&gt;"",INDIRECT("ЗакСпец!A104"),"")</f>
        <v/>
      </c>
      <c r="H148" s="122" t="str">
        <f ca="1">IF(INDIRECT("ЗакСпец!B104")&lt;&gt;"",INDIRECT("ЗакСпец!B104"),"")</f>
        <v>Воздуховод из оцинкованной стали S=0,8мм 1200x450</v>
      </c>
      <c r="I148" s="121" t="str">
        <f ca="1">IF(INDIRECT("ЗакСпец!C104")&lt;&gt;"",INDIRECT("ЗакСпец!C104"),"")</f>
        <v>ГОСТ 14918-80</v>
      </c>
      <c r="J148" s="121" t="str">
        <f ca="1">IF(INDIRECT("ЗакСпец!D104")&lt;&gt;"",INDIRECT("ЗакСпец!D104"),"")</f>
        <v/>
      </c>
      <c r="K148" s="121"/>
      <c r="L148" s="121"/>
      <c r="M148" s="121"/>
      <c r="N148" s="121"/>
      <c r="O148" s="122" t="str">
        <f ca="1">IF(INDIRECT("ЗакСпец!E104")&lt;&gt;"",INDIRECT("ЗакСпец!E104"),"")</f>
        <v/>
      </c>
      <c r="P148" s="122"/>
      <c r="Q148" s="122"/>
      <c r="R148" s="122"/>
      <c r="S148" s="122"/>
      <c r="T148" s="121" t="str">
        <f ca="1">IF(INDIRECT("ЗакСпец!F104")&lt;&gt;"",INDIRECT("ЗакСпец!F104"),"")</f>
        <v>м</v>
      </c>
      <c r="U148" s="121">
        <f ca="1">IF(INDIRECT("ЗакСпец!G104")&lt;&gt;"",INDIRECT("ЗакСпец!G104"),"")</f>
        <v>156</v>
      </c>
      <c r="V148" s="122" t="str">
        <f ca="1">IF(INDIRECT("ЗакСпец!H104")&lt;&gt;"",INDIRECT("ЗакСпец!H104"),"")</f>
        <v/>
      </c>
      <c r="W148" s="122"/>
      <c r="X148" s="122" t="str">
        <f ca="1">IF(INDIRECT("ЗакСпец!I104")&lt;&gt;"",INDIRECT("ЗакСпец!I104"),"")</f>
        <v/>
      </c>
      <c r="Y148" s="122"/>
      <c r="Z148" s="122"/>
      <c r="AA148" s="123"/>
      <c r="AB148" s="139"/>
    </row>
    <row r="149" spans="1:28" ht="5.65" customHeight="1" x14ac:dyDescent="0.2">
      <c r="A149" s="132"/>
      <c r="B149" s="134"/>
      <c r="C149" s="134"/>
      <c r="D149" s="134"/>
      <c r="E149" s="134"/>
      <c r="F149" s="134"/>
      <c r="G149" s="209"/>
      <c r="H149" s="122"/>
      <c r="I149" s="121"/>
      <c r="J149" s="121"/>
      <c r="K149" s="121"/>
      <c r="L149" s="121"/>
      <c r="M149" s="121"/>
      <c r="N149" s="121"/>
      <c r="O149" s="122"/>
      <c r="P149" s="122"/>
      <c r="Q149" s="122"/>
      <c r="R149" s="122"/>
      <c r="S149" s="122"/>
      <c r="T149" s="121"/>
      <c r="U149" s="121"/>
      <c r="V149" s="122"/>
      <c r="W149" s="122"/>
      <c r="X149" s="122"/>
      <c r="Y149" s="122"/>
      <c r="Z149" s="122"/>
      <c r="AA149" s="123"/>
      <c r="AB149" s="139"/>
    </row>
    <row r="150" spans="1:28" ht="22.5" customHeight="1" x14ac:dyDescent="0.2">
      <c r="A150" s="132"/>
      <c r="B150" s="134"/>
      <c r="C150" s="134"/>
      <c r="D150" s="134"/>
      <c r="E150" s="134"/>
      <c r="F150" s="134"/>
      <c r="G150" s="86" t="str">
        <f ca="1">IF(INDIRECT("ЗакСпец!A105")&lt;&gt;"",INDIRECT("ЗакСпец!A105"),"")</f>
        <v/>
      </c>
      <c r="H150" s="85" t="str">
        <f ca="1">IF(INDIRECT("ЗакСпец!B105")&lt;&gt;"",INDIRECT("ЗакСпец!B105"),"")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0" s="84" t="str">
        <f ca="1">IF(INDIRECT("ЗакСпец!C105")&lt;&gt;"",INDIRECT("ЗакСпец!C105"),"")</f>
        <v>Сигмавент-120-НЗ(КЛ)-700x700-СН-ВЕ(220)</v>
      </c>
      <c r="J150" s="121" t="str">
        <f ca="1">IF(INDIRECT("ЗакСпец!D105")&lt;&gt;"",INDIRECT("ЗакСпец!D105"),"")</f>
        <v/>
      </c>
      <c r="K150" s="121"/>
      <c r="L150" s="121"/>
      <c r="M150" s="121"/>
      <c r="N150" s="121"/>
      <c r="O150" s="122" t="str">
        <f ca="1">IF(INDIRECT("ЗакСпец!E105")&lt;&gt;"",INDIRECT("ЗакСпец!E105"),"")</f>
        <v>Сигмавент</v>
      </c>
      <c r="P150" s="122"/>
      <c r="Q150" s="122"/>
      <c r="R150" s="122"/>
      <c r="S150" s="122"/>
      <c r="T150" s="84" t="str">
        <f ca="1">IF(INDIRECT("ЗакСпец!F105")&lt;&gt;"",INDIRECT("ЗакСпец!F105"),"")</f>
        <v>шт.</v>
      </c>
      <c r="U150" s="84">
        <f ca="1">IF(INDIRECT("ЗакСпец!G105")&lt;&gt;"",INDIRECT("ЗакСпец!G105"),"")</f>
        <v>3</v>
      </c>
      <c r="V150" s="122" t="str">
        <f ca="1">IF(INDIRECT("ЗакСпец!H105")&lt;&gt;"",INDIRECT("ЗакСпец!H105"),"")</f>
        <v/>
      </c>
      <c r="W150" s="122"/>
      <c r="X150" s="122" t="str">
        <f ca="1">IF(INDIRECT("ЗакСпец!I105")&lt;&gt;"",INDIRECT("ЗакСпец!I105"),"")</f>
        <v/>
      </c>
      <c r="Y150" s="122"/>
      <c r="Z150" s="122"/>
      <c r="AA150" s="123"/>
      <c r="AB150" s="139"/>
    </row>
    <row r="151" spans="1:28" ht="22.5" customHeight="1" x14ac:dyDescent="0.2">
      <c r="A151" s="132"/>
      <c r="B151" s="134"/>
      <c r="C151" s="134"/>
      <c r="D151" s="134"/>
      <c r="E151" s="134"/>
      <c r="F151" s="134"/>
      <c r="G151" s="86" t="str">
        <f ca="1">IF(INDIRECT("ЗакСпец!A106")&lt;&gt;"",INDIRECT("ЗакСпец!A106"),"")</f>
        <v/>
      </c>
      <c r="H151" s="85" t="str">
        <f ca="1">IF(INDIRECT("ЗакСпец!B106")&lt;&gt;"",INDIRECT("ЗакСпец!B106"),"")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1" s="84" t="str">
        <f ca="1">IF(INDIRECT("ЗакСпец!C106")&lt;&gt;"",INDIRECT("ЗакСпец!C106"),"")</f>
        <v>Сигмавент-120-НЗ(СЛ)-1150x450-150-ВН-ВЕ(220)</v>
      </c>
      <c r="J151" s="121" t="str">
        <f ca="1">IF(INDIRECT("ЗакСпец!D106")&lt;&gt;"",INDIRECT("ЗакСпец!D106"),"")</f>
        <v/>
      </c>
      <c r="K151" s="121"/>
      <c r="L151" s="121"/>
      <c r="M151" s="121"/>
      <c r="N151" s="121"/>
      <c r="O151" s="122" t="str">
        <f ca="1">IF(INDIRECT("ЗакСпец!E106")&lt;&gt;"",INDIRECT("ЗакСпец!E106"),"")</f>
        <v>Сигмавент</v>
      </c>
      <c r="P151" s="122"/>
      <c r="Q151" s="122"/>
      <c r="R151" s="122"/>
      <c r="S151" s="122"/>
      <c r="T151" s="84" t="str">
        <f ca="1">IF(INDIRECT("ЗакСпец!F106")&lt;&gt;"",INDIRECT("ЗакСпец!F106"),"")</f>
        <v>шт.</v>
      </c>
      <c r="U151" s="84">
        <f ca="1">IF(INDIRECT("ЗакСпец!G106")&lt;&gt;"",INDIRECT("ЗакСпец!G106"),"")</f>
        <v>51</v>
      </c>
      <c r="V151" s="122" t="str">
        <f ca="1">IF(INDIRECT("ЗакСпец!H106")&lt;&gt;"",INDIRECT("ЗакСпец!H106"),"")</f>
        <v/>
      </c>
      <c r="W151" s="122"/>
      <c r="X151" s="122" t="str">
        <f ca="1">IF(INDIRECT("ЗакСпец!I106")&lt;&gt;"",INDIRECT("ЗакСпец!I106"),"")</f>
        <v/>
      </c>
      <c r="Y151" s="122"/>
      <c r="Z151" s="122"/>
      <c r="AA151" s="123"/>
      <c r="AB151" s="139"/>
    </row>
    <row r="152" spans="1:28" ht="22.5" customHeight="1" x14ac:dyDescent="0.2">
      <c r="A152" s="132"/>
      <c r="B152" s="134"/>
      <c r="C152" s="134"/>
      <c r="D152" s="134"/>
      <c r="E152" s="134"/>
      <c r="F152" s="134"/>
      <c r="G152" s="209" t="str">
        <f ca="1">IF(INDIRECT("ЗакСпец!A107")&lt;&gt;"",INDIRECT("ЗакСпец!A107"),"")</f>
        <v/>
      </c>
      <c r="H152" s="122" t="str">
        <f ca="1">IF(INDIRECT("ЗакСпец!B107")&lt;&gt;"",INDIRECT("ЗакСпец!B107"),"")</f>
        <v>Декоративная решетка прямоугольного сечения</v>
      </c>
      <c r="I152" s="121" t="str">
        <f ca="1">IF(INDIRECT("ЗакСпец!C107")&lt;&gt;"",INDIRECT("ЗакСпец!C107"),"")</f>
        <v>Решетка Рсв-1150X450</v>
      </c>
      <c r="J152" s="121" t="str">
        <f ca="1">IF(INDIRECT("ЗакСпец!D107")&lt;&gt;"",INDIRECT("ЗакСпец!D107"),"")</f>
        <v/>
      </c>
      <c r="K152" s="121"/>
      <c r="L152" s="121"/>
      <c r="M152" s="121"/>
      <c r="N152" s="121"/>
      <c r="O152" s="122" t="str">
        <f ca="1">IF(INDIRECT("ЗакСпец!E107")&lt;&gt;"",INDIRECT("ЗакСпец!E107"),"")</f>
        <v>Сигмавент</v>
      </c>
      <c r="P152" s="122"/>
      <c r="Q152" s="122"/>
      <c r="R152" s="122"/>
      <c r="S152" s="122"/>
      <c r="T152" s="121" t="str">
        <f ca="1">IF(INDIRECT("ЗакСпец!F107")&lt;&gt;"",INDIRECT("ЗакСпец!F107"),"")</f>
        <v>шт.</v>
      </c>
      <c r="U152" s="121">
        <f ca="1">IF(INDIRECT("ЗакСпец!G107")&lt;&gt;"",INDIRECT("ЗакСпец!G107"),"")</f>
        <v>51</v>
      </c>
      <c r="V152" s="122" t="str">
        <f ca="1">IF(INDIRECT("ЗакСпец!H107")&lt;&gt;"",INDIRECT("ЗакСпец!H107"),"")</f>
        <v/>
      </c>
      <c r="W152" s="122"/>
      <c r="X152" s="122" t="str">
        <f ca="1">IF(INDIRECT("ЗакСпец!I107")&lt;&gt;"",INDIRECT("ЗакСпец!I107"),"")</f>
        <v/>
      </c>
      <c r="Y152" s="122"/>
      <c r="Z152" s="122"/>
      <c r="AA152" s="123"/>
      <c r="AB152" s="139"/>
    </row>
    <row r="153" spans="1:28" ht="2.85" customHeight="1" x14ac:dyDescent="0.2">
      <c r="A153" s="132"/>
      <c r="B153" s="134"/>
      <c r="C153" s="134"/>
      <c r="D153" s="134"/>
      <c r="E153" s="134"/>
      <c r="F153" s="134"/>
      <c r="G153" s="209"/>
      <c r="H153" s="122"/>
      <c r="I153" s="121"/>
      <c r="J153" s="121"/>
      <c r="K153" s="121"/>
      <c r="L153" s="121"/>
      <c r="M153" s="121"/>
      <c r="N153" s="121"/>
      <c r="O153" s="122"/>
      <c r="P153" s="122"/>
      <c r="Q153" s="122"/>
      <c r="R153" s="122"/>
      <c r="S153" s="122"/>
      <c r="T153" s="121"/>
      <c r="U153" s="121"/>
      <c r="V153" s="122"/>
      <c r="W153" s="122"/>
      <c r="X153" s="122"/>
      <c r="Y153" s="122"/>
      <c r="Z153" s="122"/>
      <c r="AA153" s="123"/>
      <c r="AB153" s="139"/>
    </row>
    <row r="154" spans="1:28" ht="22.5" customHeight="1" x14ac:dyDescent="0.2">
      <c r="A154" s="132"/>
      <c r="B154" s="134"/>
      <c r="C154" s="134"/>
      <c r="D154" s="134"/>
      <c r="E154" s="134"/>
      <c r="F154" s="134"/>
      <c r="G154" s="86" t="str">
        <f ca="1">IF(INDIRECT("ЗакСпец!A108")&lt;&gt;"",INDIRECT("ЗакСпец!A108"),"")</f>
        <v/>
      </c>
      <c r="H154" s="85" t="str">
        <f ca="1">IF(INDIRECT("ЗакСпец!B108")&lt;&gt;"",INDIRECT("ЗакСпец!B108"),"")</f>
        <v>Соединитель огнестойкий мягкий СОМ 1200х450мм</v>
      </c>
      <c r="I154" s="84" t="str">
        <f ca="1">IF(INDIRECT("ЗакСпец!C108")&lt;&gt;"",INDIRECT("ЗакСпец!C108"),"")</f>
        <v>СОМ400</v>
      </c>
      <c r="J154" s="121" t="str">
        <f ca="1">IF(INDIRECT("ЗакСпец!D108")&lt;&gt;"",INDIRECT("ЗакСпец!D108"),"")</f>
        <v/>
      </c>
      <c r="K154" s="121"/>
      <c r="L154" s="121"/>
      <c r="M154" s="121"/>
      <c r="N154" s="121"/>
      <c r="O154" s="122" t="str">
        <f ca="1">IF(INDIRECT("ЗакСпец!E108")&lt;&gt;"",INDIRECT("ЗакСпец!E108"),"")</f>
        <v>ВЕЗА</v>
      </c>
      <c r="P154" s="122"/>
      <c r="Q154" s="122"/>
      <c r="R154" s="122"/>
      <c r="S154" s="122"/>
      <c r="T154" s="84" t="str">
        <f ca="1">IF(INDIRECT("ЗакСпец!F108")&lt;&gt;"",INDIRECT("ЗакСпец!F108"),"")</f>
        <v>шт.</v>
      </c>
      <c r="U154" s="84">
        <f ca="1">IF(INDIRECT("ЗакСпец!G108")&lt;&gt;"",INDIRECT("ЗакСпец!G108"),"")</f>
        <v>15</v>
      </c>
      <c r="V154" s="122" t="str">
        <f ca="1">IF(INDIRECT("ЗакСпец!H108")&lt;&gt;"",INDIRECT("ЗакСпец!H108"),"")</f>
        <v/>
      </c>
      <c r="W154" s="122"/>
      <c r="X154" s="122" t="str">
        <f ca="1">IF(INDIRECT("ЗакСпец!I108")&lt;&gt;"",INDIRECT("ЗакСпец!I108"),"")</f>
        <v/>
      </c>
      <c r="Y154" s="122"/>
      <c r="Z154" s="122"/>
      <c r="AA154" s="123"/>
      <c r="AB154" s="139"/>
    </row>
    <row r="155" spans="1:28" ht="22.5" customHeight="1" x14ac:dyDescent="0.2">
      <c r="A155" s="132"/>
      <c r="B155" s="134"/>
      <c r="C155" s="134"/>
      <c r="D155" s="134"/>
      <c r="E155" s="134"/>
      <c r="F155" s="134"/>
      <c r="G155" s="86" t="str">
        <f ca="1">IF(INDIRECT("ЗакСпец!A109")&lt;&gt;"",INDIRECT("ЗакСпец!A109"),"")</f>
        <v/>
      </c>
      <c r="H155" s="85" t="str">
        <f ca="1">IF(INDIRECT("ЗакСпец!B109")&lt;&gt;"",INDIRECT("ЗакСпец!B109"),"")</f>
        <v>Огнезащитное покрытие EI30 на основе базальтового материала толщиной 5 мм, с жаростойкой мастикой "Kleber", расход 0,7 кг/м²</v>
      </c>
      <c r="I155" s="84" t="str">
        <f ca="1">IF(INDIRECT("ЗакСпец!C109")&lt;&gt;"",INDIRECT("ЗакСпец!C109"),"")</f>
        <v>PRO-МБОР-VENT (1 НФ) EI30</v>
      </c>
      <c r="J155" s="121" t="str">
        <f ca="1">IF(INDIRECT("ЗакСпец!D109")&lt;&gt;"",INDIRECT("ЗакСпец!D109"),"")</f>
        <v/>
      </c>
      <c r="K155" s="121"/>
      <c r="L155" s="121"/>
      <c r="M155" s="121"/>
      <c r="N155" s="121"/>
      <c r="O155" s="122" t="str">
        <f ca="1">IF(INDIRECT("ЗакСпец!E109")&lt;&gt;"",INDIRECT("ЗакСпец!E109"),"")</f>
        <v>BOS</v>
      </c>
      <c r="P155" s="122"/>
      <c r="Q155" s="122"/>
      <c r="R155" s="122"/>
      <c r="S155" s="122"/>
      <c r="T155" s="84" t="str">
        <f ca="1">IF(INDIRECT("ЗакСпец!F109")&lt;&gt;"",INDIRECT("ЗакСпец!F109"),"")</f>
        <v>м²</v>
      </c>
      <c r="U155" s="84">
        <f ca="1">IF(INDIRECT("ЗакСпец!G109")&lt;&gt;"",INDIRECT("ЗакСпец!G109"),"")</f>
        <v>750</v>
      </c>
      <c r="V155" s="122" t="str">
        <f ca="1">IF(INDIRECT("ЗакСпец!H109")&lt;&gt;"",INDIRECT("ЗакСпец!H109"),"")</f>
        <v/>
      </c>
      <c r="W155" s="122"/>
      <c r="X155" s="122" t="str">
        <f ca="1">IF(INDIRECT("ЗакСпец!I109")&lt;&gt;"",INDIRECT("ЗакСпец!I109"),"")</f>
        <v/>
      </c>
      <c r="Y155" s="122"/>
      <c r="Z155" s="122"/>
      <c r="AA155" s="123"/>
      <c r="AB155" s="139"/>
    </row>
    <row r="156" spans="1:28" ht="8.4499999999999993" customHeight="1" x14ac:dyDescent="0.2">
      <c r="A156" s="132"/>
      <c r="B156" s="134"/>
      <c r="C156" s="134"/>
      <c r="D156" s="134"/>
      <c r="E156" s="134"/>
      <c r="F156" s="134"/>
      <c r="G156" s="209" t="str">
        <f ca="1">IF(INDIRECT("ЗакСпец!A110")&lt;&gt;"",INDIRECT("ЗакСпец!A110"),"")</f>
        <v/>
      </c>
      <c r="H156" s="122" t="str">
        <f ca="1">IF(INDIRECT("ЗакСпец!B110")&lt;&gt;"",INDIRECT("ЗакСпец!B110"),"")</f>
        <v>Фасонные изделия</v>
      </c>
      <c r="I156" s="121" t="str">
        <f ca="1">IF(INDIRECT("ЗакСпец!C110")&lt;&gt;"",INDIRECT("ЗакСпец!C110"),"")</f>
        <v/>
      </c>
      <c r="J156" s="121" t="str">
        <f ca="1">IF(INDIRECT("ЗакСпец!D110")&lt;&gt;"",INDIRECT("ЗакСпец!D110"),"")</f>
        <v/>
      </c>
      <c r="K156" s="121"/>
      <c r="L156" s="121"/>
      <c r="M156" s="121"/>
      <c r="N156" s="121"/>
      <c r="O156" s="122" t="str">
        <f ca="1">IF(INDIRECT("ЗакСпец!E110")&lt;&gt;"",INDIRECT("ЗакСпец!E110"),"")</f>
        <v/>
      </c>
      <c r="P156" s="122"/>
      <c r="Q156" s="122"/>
      <c r="R156" s="122"/>
      <c r="S156" s="122"/>
      <c r="T156" s="121" t="str">
        <f ca="1">IF(INDIRECT("ЗакСпец!F110")&lt;&gt;"",INDIRECT("ЗакСпец!F110"),"")</f>
        <v>м²</v>
      </c>
      <c r="U156" s="121">
        <f ca="1">IF(INDIRECT("ЗакСпец!G110")&lt;&gt;"",INDIRECT("ЗакСпец!G110"),"")</f>
        <v>225</v>
      </c>
      <c r="V156" s="122" t="str">
        <f ca="1">IF(INDIRECT("ЗакСпец!H110")&lt;&gt;"",INDIRECT("ЗакСпец!H110"),"")</f>
        <v/>
      </c>
      <c r="W156" s="122"/>
      <c r="X156" s="122" t="str">
        <f ca="1">IF(INDIRECT("ЗакСпец!I110")&lt;&gt;"",INDIRECT("ЗакСпец!I110"),"")</f>
        <v/>
      </c>
      <c r="Y156" s="122"/>
      <c r="Z156" s="122"/>
      <c r="AA156" s="123"/>
      <c r="AB156" s="139"/>
    </row>
    <row r="157" spans="1:28" ht="14.1" customHeight="1" x14ac:dyDescent="0.2">
      <c r="A157" s="132"/>
      <c r="B157" s="134"/>
      <c r="C157" s="134"/>
      <c r="D157" s="134"/>
      <c r="E157" s="134"/>
      <c r="F157" s="134"/>
      <c r="G157" s="209"/>
      <c r="H157" s="122"/>
      <c r="I157" s="121"/>
      <c r="J157" s="121"/>
      <c r="K157" s="121"/>
      <c r="L157" s="121"/>
      <c r="M157" s="121"/>
      <c r="N157" s="121"/>
      <c r="O157" s="122"/>
      <c r="P157" s="122"/>
      <c r="Q157" s="122"/>
      <c r="R157" s="122"/>
      <c r="S157" s="122"/>
      <c r="T157" s="121"/>
      <c r="U157" s="121"/>
      <c r="V157" s="122"/>
      <c r="W157" s="122"/>
      <c r="X157" s="122"/>
      <c r="Y157" s="122"/>
      <c r="Z157" s="122"/>
      <c r="AA157" s="123"/>
      <c r="AB157" s="139"/>
    </row>
    <row r="158" spans="1:28" ht="22.5" customHeight="1" x14ac:dyDescent="0.2">
      <c r="A158" s="132"/>
      <c r="B158" s="134"/>
      <c r="C158" s="134"/>
      <c r="D158" s="134"/>
      <c r="E158" s="134"/>
      <c r="F158" s="134"/>
      <c r="G158" s="86" t="str">
        <f ca="1">IF(INDIRECT("ЗакСпец!A111")&lt;&gt;"",INDIRECT("ЗакСпец!A111"),"")</f>
        <v/>
      </c>
      <c r="H158" s="85" t="str">
        <f ca="1">IF(INDIRECT("ЗакСпец!B111")&lt;&gt;"",INDIRECT("ЗакСпец!B111"),"")</f>
        <v>Кремнезёмный шнур толщиной 8мм</v>
      </c>
      <c r="I158" s="84" t="str">
        <f ca="1">IF(INDIRECT("ЗакСпец!C111")&lt;&gt;"",INDIRECT("ЗакСпец!C111"),"")</f>
        <v xml:space="preserve"> </v>
      </c>
      <c r="J158" s="121" t="str">
        <f ca="1">IF(INDIRECT("ЗакСпец!D111")&lt;&gt;"",INDIRECT("ЗакСпец!D111"),"")</f>
        <v/>
      </c>
      <c r="K158" s="121"/>
      <c r="L158" s="121"/>
      <c r="M158" s="121"/>
      <c r="N158" s="121"/>
      <c r="O158" s="122" t="str">
        <f ca="1">IF(INDIRECT("ЗакСпец!E111")&lt;&gt;"",INDIRECT("ЗакСпец!E111"),"")</f>
        <v>Россия</v>
      </c>
      <c r="P158" s="122"/>
      <c r="Q158" s="122"/>
      <c r="R158" s="122"/>
      <c r="S158" s="122"/>
      <c r="T158" s="84" t="str">
        <f ca="1">IF(INDIRECT("ЗакСпец!F111")&lt;&gt;"",INDIRECT("ЗакСпец!F111"),"")</f>
        <v>м</v>
      </c>
      <c r="U158" s="84">
        <f ca="1">IF(INDIRECT("ЗакСпец!G111")&lt;&gt;"",INDIRECT("ЗакСпец!G111"),"")</f>
        <v>420</v>
      </c>
      <c r="V158" s="122" t="str">
        <f ca="1">IF(INDIRECT("ЗакСпец!H111")&lt;&gt;"",INDIRECT("ЗакСпец!H111"),"")</f>
        <v/>
      </c>
      <c r="W158" s="122"/>
      <c r="X158" s="122" t="str">
        <f ca="1">IF(INDIRECT("ЗакСпец!I111")&lt;&gt;"",INDIRECT("ЗакСпец!I111"),"")</f>
        <v/>
      </c>
      <c r="Y158" s="122"/>
      <c r="Z158" s="122"/>
      <c r="AA158" s="123"/>
      <c r="AB158" s="139"/>
    </row>
    <row r="159" spans="1:28" ht="19.7" customHeight="1" thickBot="1" x14ac:dyDescent="0.25">
      <c r="A159" s="132"/>
      <c r="B159" s="134"/>
      <c r="C159" s="134"/>
      <c r="D159" s="134"/>
      <c r="E159" s="134"/>
      <c r="F159" s="134"/>
      <c r="G159" s="209" t="str">
        <f ca="1">IF(INDIRECT("ЗакСпец!A112")&lt;&gt;"",INDIRECT("ЗакСпец!A112"),"")</f>
        <v/>
      </c>
      <c r="H159" s="122" t="str">
        <f ca="1">IF(INDIRECT("ЗакСпец!B112")&lt;&gt;"",INDIRECT("ЗакСпец!B112"),"")</f>
        <v>Герметик</v>
      </c>
      <c r="I159" s="121" t="str">
        <f ca="1">IF(INDIRECT("ЗакСпец!C112")&lt;&gt;"",INDIRECT("ЗакСпец!C112"),"")</f>
        <v/>
      </c>
      <c r="J159" s="121" t="str">
        <f ca="1">IF(INDIRECT("ЗакСпец!D112")&lt;&gt;"",INDIRECT("ЗакСпец!D112"),"")</f>
        <v/>
      </c>
      <c r="K159" s="121"/>
      <c r="L159" s="121"/>
      <c r="M159" s="121"/>
      <c r="N159" s="121"/>
      <c r="O159" s="122" t="str">
        <f ca="1">IF(INDIRECT("ЗакСпец!E112")&lt;&gt;"",INDIRECT("ЗакСпец!E112"),"")</f>
        <v/>
      </c>
      <c r="P159" s="122"/>
      <c r="Q159" s="122"/>
      <c r="R159" s="122"/>
      <c r="S159" s="122"/>
      <c r="T159" s="121" t="str">
        <f ca="1">IF(INDIRECT("ЗакСпец!F112")&lt;&gt;"",INDIRECT("ЗакСпец!F112"),"")</f>
        <v>шт./м³</v>
      </c>
      <c r="U159" s="121" t="str">
        <f ca="1">IF(INDIRECT("ЗакСпец!G112")&lt;&gt;"",INDIRECT("ЗакСпец!G112"),"")</f>
        <v>30/0.2</v>
      </c>
      <c r="V159" s="122" t="str">
        <f ca="1">IF(INDIRECT("ЗакСпец!H112")&lt;&gt;"",INDIRECT("ЗакСпец!H112"),"")</f>
        <v/>
      </c>
      <c r="W159" s="122"/>
      <c r="X159" s="122" t="str">
        <f ca="1">IF(INDIRECT("ЗакСпец!I112")&lt;&gt;"",INDIRECT("ЗакСпец!I112"),"")</f>
        <v/>
      </c>
      <c r="Y159" s="122"/>
      <c r="Z159" s="122"/>
      <c r="AA159" s="123"/>
      <c r="AB159" s="139"/>
    </row>
    <row r="160" spans="1:28" ht="2.85" customHeight="1" thickBot="1" x14ac:dyDescent="0.25">
      <c r="A160" s="132"/>
      <c r="B160" s="134"/>
      <c r="C160" s="162" t="s">
        <v>29</v>
      </c>
      <c r="D160" s="127"/>
      <c r="E160" s="127"/>
      <c r="F160" s="128"/>
      <c r="G160" s="209"/>
      <c r="H160" s="122"/>
      <c r="I160" s="121"/>
      <c r="J160" s="121"/>
      <c r="K160" s="121"/>
      <c r="L160" s="121"/>
      <c r="M160" s="121"/>
      <c r="N160" s="121"/>
      <c r="O160" s="122"/>
      <c r="P160" s="122"/>
      <c r="Q160" s="122"/>
      <c r="R160" s="122"/>
      <c r="S160" s="122"/>
      <c r="T160" s="121"/>
      <c r="U160" s="121"/>
      <c r="V160" s="122"/>
      <c r="W160" s="122"/>
      <c r="X160" s="122"/>
      <c r="Y160" s="122"/>
      <c r="Z160" s="122"/>
      <c r="AA160" s="123"/>
      <c r="AB160" s="139"/>
    </row>
    <row r="161" spans="1:28" ht="22.5" customHeight="1" thickBot="1" x14ac:dyDescent="0.25">
      <c r="A161" s="132"/>
      <c r="B161" s="134"/>
      <c r="C161" s="127"/>
      <c r="D161" s="127"/>
      <c r="E161" s="127"/>
      <c r="F161" s="128"/>
      <c r="G161" s="86" t="str">
        <f ca="1">IF(INDIRECT("ЗакСпец!A113")&lt;&gt;"",INDIRECT("ЗакСпец!A113"),"")</f>
        <v/>
      </c>
      <c r="H161" s="85" t="str">
        <f ca="1">IF(INDIRECT("ЗакСпец!B113")&lt;&gt;"",INDIRECT("ЗакСпец!B113"),"")</f>
        <v>Противопожарная пена</v>
      </c>
      <c r="I161" s="84" t="str">
        <f ca="1">IF(INDIRECT("ЗакСпец!C113")&lt;&gt;"",INDIRECT("ЗакСпец!C113"),"")</f>
        <v>CP620</v>
      </c>
      <c r="J161" s="121" t="str">
        <f ca="1">IF(INDIRECT("ЗакСпец!D113")&lt;&gt;"",INDIRECT("ЗакСпец!D113"),"")</f>
        <v/>
      </c>
      <c r="K161" s="121"/>
      <c r="L161" s="121"/>
      <c r="M161" s="121"/>
      <c r="N161" s="121"/>
      <c r="O161" s="122" t="str">
        <f ca="1">IF(INDIRECT("ЗакСпец!E113")&lt;&gt;"",INDIRECT("ЗакСпец!E113"),"")</f>
        <v>Hilti</v>
      </c>
      <c r="P161" s="122"/>
      <c r="Q161" s="122"/>
      <c r="R161" s="122"/>
      <c r="S161" s="122"/>
      <c r="T161" s="84" t="str">
        <f ca="1">IF(INDIRECT("ЗакСпец!F113")&lt;&gt;"",INDIRECT("ЗакСпец!F113"),"")</f>
        <v>шт.</v>
      </c>
      <c r="U161" s="84">
        <f ca="1">IF(INDIRECT("ЗакСпец!G113")&lt;&gt;"",INDIRECT("ЗакСпец!G113"),"")</f>
        <v>39</v>
      </c>
      <c r="V161" s="122" t="str">
        <f ca="1">IF(INDIRECT("ЗакСпец!H113")&lt;&gt;"",INDIRECT("ЗакСпец!H113"),"")</f>
        <v/>
      </c>
      <c r="W161" s="122"/>
      <c r="X161" s="122" t="str">
        <f ca="1">IF(INDIRECT("ЗакСпец!I113")&lt;&gt;"",INDIRECT("ЗакСпец!I113"),"")</f>
        <v/>
      </c>
      <c r="Y161" s="122"/>
      <c r="Z161" s="122"/>
      <c r="AA161" s="123"/>
      <c r="AB161" s="139"/>
    </row>
    <row r="162" spans="1:28" ht="22.5" customHeight="1" thickBot="1" x14ac:dyDescent="0.25">
      <c r="A162" s="132"/>
      <c r="B162" s="134"/>
      <c r="C162" s="127"/>
      <c r="D162" s="127"/>
      <c r="E162" s="127"/>
      <c r="F162" s="128"/>
      <c r="G162" s="86" t="str">
        <f ca="1">IF(INDIRECT("ЗакСпец!A114")&lt;&gt;"",INDIRECT("ЗакСпец!A114"),"")</f>
        <v/>
      </c>
      <c r="H162" s="85" t="str">
        <f ca="1">IF(INDIRECT("ЗакСпец!B114")&lt;&gt;"",INDIRECT("ЗакСпец!B114"),"")</f>
        <v>Средства для крепления воздуховодов</v>
      </c>
      <c r="I162" s="84" t="str">
        <f ca="1">IF(INDIRECT("ЗакСпец!C114")&lt;&gt;"",INDIRECT("ЗакСпец!C114"),"")</f>
        <v/>
      </c>
      <c r="J162" s="121" t="str">
        <f ca="1">IF(INDIRECT("ЗакСпец!D114")&lt;&gt;"",INDIRECT("ЗакСпец!D114"),"")</f>
        <v/>
      </c>
      <c r="K162" s="121"/>
      <c r="L162" s="121"/>
      <c r="M162" s="121"/>
      <c r="N162" s="121"/>
      <c r="O162" s="122" t="str">
        <f ca="1">IF(INDIRECT("ЗакСпец!E114")&lt;&gt;"",INDIRECT("ЗакСпец!E114"),"")</f>
        <v/>
      </c>
      <c r="P162" s="122"/>
      <c r="Q162" s="122"/>
      <c r="R162" s="122"/>
      <c r="S162" s="122"/>
      <c r="T162" s="84" t="str">
        <f ca="1">IF(INDIRECT("ЗакСпец!F114")&lt;&gt;"",INDIRECT("ЗакСпец!F114"),"")</f>
        <v>кг</v>
      </c>
      <c r="U162" s="84">
        <f ca="1">IF(INDIRECT("ЗакСпец!G114")&lt;&gt;"",INDIRECT("ЗакСпец!G114"),"")</f>
        <v>1500</v>
      </c>
      <c r="V162" s="122" t="str">
        <f ca="1">IF(INDIRECT("ЗакСпец!H114")&lt;&gt;"",INDIRECT("ЗакСпец!H114"),"")</f>
        <v/>
      </c>
      <c r="W162" s="122"/>
      <c r="X162" s="122" t="str">
        <f ca="1">IF(INDIRECT("ЗакСпец!I114")&lt;&gt;"",INDIRECT("ЗакСпец!I114"),"")</f>
        <v/>
      </c>
      <c r="Y162" s="122"/>
      <c r="Z162" s="122"/>
      <c r="AA162" s="123"/>
      <c r="AB162" s="139"/>
    </row>
    <row r="163" spans="1:28" ht="22.5" customHeight="1" thickBot="1" x14ac:dyDescent="0.25">
      <c r="A163" s="132"/>
      <c r="B163" s="134"/>
      <c r="C163" s="127"/>
      <c r="D163" s="127"/>
      <c r="E163" s="127"/>
      <c r="F163" s="128"/>
      <c r="G163" s="86" t="str">
        <f ca="1">IF(INDIRECT("ЗакСпец!A115")&lt;&gt;"",INDIRECT("ЗакСпец!A115"),"")</f>
        <v/>
      </c>
      <c r="H163" s="85" t="str">
        <f ca="1">IF(INDIRECT("ЗакСпец!B115")&lt;&gt;"",INDIRECT("ЗакСпец!B115"),"")</f>
        <v/>
      </c>
      <c r="I163" s="84" t="str">
        <f ca="1">IF(INDIRECT("ЗакСпец!C115")&lt;&gt;"",INDIRECT("ЗакСпец!C115"),"")</f>
        <v/>
      </c>
      <c r="J163" s="121" t="str">
        <f ca="1">IF(INDIRECT("ЗакСпец!D115")&lt;&gt;"",INDIRECT("ЗакСпец!D115"),"")</f>
        <v/>
      </c>
      <c r="K163" s="121"/>
      <c r="L163" s="121"/>
      <c r="M163" s="121"/>
      <c r="N163" s="121"/>
      <c r="O163" s="122" t="str">
        <f ca="1">IF(INDIRECT("ЗакСпец!E115")&lt;&gt;"",INDIRECT("ЗакСпец!E115"),"")</f>
        <v/>
      </c>
      <c r="P163" s="122"/>
      <c r="Q163" s="122"/>
      <c r="R163" s="122"/>
      <c r="S163" s="122"/>
      <c r="T163" s="84" t="str">
        <f ca="1">IF(INDIRECT("ЗакСпец!F115")&lt;&gt;"",INDIRECT("ЗакСпец!F115"),"")</f>
        <v/>
      </c>
      <c r="U163" s="84" t="str">
        <f ca="1">IF(INDIRECT("ЗакСпец!G115")&lt;&gt;"",INDIRECT("ЗакСпец!G115"),"")</f>
        <v/>
      </c>
      <c r="V163" s="122" t="str">
        <f ca="1">IF(INDIRECT("ЗакСпец!H115")&lt;&gt;"",INDIRECT("ЗакСпец!H115"),"")</f>
        <v/>
      </c>
      <c r="W163" s="122"/>
      <c r="X163" s="122" t="str">
        <f ca="1">IF(INDIRECT("ЗакСпец!I115")&lt;&gt;"",INDIRECT("ЗакСпец!I115"),"")</f>
        <v/>
      </c>
      <c r="Y163" s="122"/>
      <c r="Z163" s="122"/>
      <c r="AA163" s="123"/>
      <c r="AB163" s="139"/>
    </row>
    <row r="164" spans="1:28" ht="22.5" customHeight="1" thickBot="1" x14ac:dyDescent="0.25">
      <c r="A164" s="132"/>
      <c r="B164" s="134"/>
      <c r="C164" s="162" t="s">
        <v>28</v>
      </c>
      <c r="D164" s="162"/>
      <c r="E164" s="127"/>
      <c r="F164" s="128"/>
      <c r="G164" s="86" t="str">
        <f ca="1">IF(INDIRECT("ЗакСпец!A116")&lt;&gt;"",INDIRECT("ЗакСпец!A116"),"")</f>
        <v/>
      </c>
      <c r="H164" s="85" t="str">
        <f ca="1">IF(INDIRECT("ЗакСпец!B116")&lt;&gt;"",INDIRECT("ЗакСпец!B116"),"")</f>
        <v>Компенсация дымоудаления из коридоров жилой части (ПД6.1.1, ПД6.2.1, ПД6.3.1)</v>
      </c>
      <c r="I164" s="84" t="str">
        <f ca="1">IF(INDIRECT("ЗакСпец!C116")&lt;&gt;"",INDIRECT("ЗакСпец!C116"),"")</f>
        <v/>
      </c>
      <c r="J164" s="121" t="str">
        <f ca="1">IF(INDIRECT("ЗакСпец!D116")&lt;&gt;"",INDIRECT("ЗакСпец!D116"),"")</f>
        <v/>
      </c>
      <c r="K164" s="121"/>
      <c r="L164" s="121"/>
      <c r="M164" s="121"/>
      <c r="N164" s="121"/>
      <c r="O164" s="122" t="str">
        <f ca="1">IF(INDIRECT("ЗакСпец!E116")&lt;&gt;"",INDIRECT("ЗакСпец!E116"),"")</f>
        <v/>
      </c>
      <c r="P164" s="122"/>
      <c r="Q164" s="122"/>
      <c r="R164" s="122"/>
      <c r="S164" s="122"/>
      <c r="T164" s="84" t="str">
        <f ca="1">IF(INDIRECT("ЗакСпец!F116")&lt;&gt;"",INDIRECT("ЗакСпец!F116"),"")</f>
        <v/>
      </c>
      <c r="U164" s="84" t="str">
        <f ca="1">IF(INDIRECT("ЗакСпец!G116")&lt;&gt;"",INDIRECT("ЗакСпец!G116"),"")</f>
        <v/>
      </c>
      <c r="V164" s="122" t="str">
        <f ca="1">IF(INDIRECT("ЗакСпец!H116")&lt;&gt;"",INDIRECT("ЗакСпец!H116"),"")</f>
        <v/>
      </c>
      <c r="W164" s="122"/>
      <c r="X164" s="122" t="str">
        <f ca="1">IF(INDIRECT("ЗакСпец!I116")&lt;&gt;"",INDIRECT("ЗакСпец!I116"),"")</f>
        <v/>
      </c>
      <c r="Y164" s="122"/>
      <c r="Z164" s="122"/>
      <c r="AA164" s="123"/>
      <c r="AB164" s="139"/>
    </row>
    <row r="165" spans="1:28" ht="22.5" customHeight="1" thickBot="1" x14ac:dyDescent="0.25">
      <c r="A165" s="132"/>
      <c r="B165" s="134"/>
      <c r="C165" s="162"/>
      <c r="D165" s="162"/>
      <c r="E165" s="127"/>
      <c r="F165" s="128"/>
      <c r="G165" s="86" t="str">
        <f ca="1">IF(INDIRECT("ЗакСпец!A117")&lt;&gt;"",INDIRECT("ЗакСпец!A117"),"")</f>
        <v/>
      </c>
      <c r="H165" s="85" t="str">
        <f ca="1">IF(INDIRECT("ЗакСпец!B117")&lt;&gt;"",INDIRECT("ЗакСпец!B117"),"")</f>
        <v>Вентилятор осевой (ПД6.1.1) L=8800м³/ч, P=500Па, N=2,2кВт, климатическое исполнение У1</v>
      </c>
      <c r="I165" s="84" t="str">
        <f ca="1">IF(INDIRECT("ЗакСпец!C117")&lt;&gt;"",INDIRECT("ЗакСпец!C117"),"")</f>
        <v xml:space="preserve">УПОР-ВО-5-В-2 </v>
      </c>
      <c r="J165" s="121" t="str">
        <f ca="1">IF(INDIRECT("ЗакСпец!D117")&lt;&gt;"",INDIRECT("ЗакСпец!D117"),"")</f>
        <v/>
      </c>
      <c r="K165" s="121"/>
      <c r="L165" s="121"/>
      <c r="M165" s="121"/>
      <c r="N165" s="121"/>
      <c r="O165" s="122" t="str">
        <f ca="1">IF(INDIRECT("ЗакСпец!E117")&lt;&gt;"",INDIRECT("ЗакСпец!E117"),"")</f>
        <v>Вентзащита</v>
      </c>
      <c r="P165" s="122"/>
      <c r="Q165" s="122"/>
      <c r="R165" s="122"/>
      <c r="S165" s="122"/>
      <c r="T165" s="84" t="str">
        <f ca="1">IF(INDIRECT("ЗакСпец!F117")&lt;&gt;"",INDIRECT("ЗакСпец!F117"),"")</f>
        <v>шт.</v>
      </c>
      <c r="U165" s="84">
        <f ca="1">IF(INDIRECT("ЗакСпец!G117")&lt;&gt;"",INDIRECT("ЗакСпец!G117"),"")</f>
        <v>1</v>
      </c>
      <c r="V165" s="122" t="str">
        <f ca="1">IF(INDIRECT("ЗакСпец!H117")&lt;&gt;"",INDIRECT("ЗакСпец!H117"),"")</f>
        <v/>
      </c>
      <c r="W165" s="122"/>
      <c r="X165" s="122" t="str">
        <f ca="1">IF(INDIRECT("ЗакСпец!I117")&lt;&gt;"",INDIRECT("ЗакСпец!I117"),"")</f>
        <v/>
      </c>
      <c r="Y165" s="122"/>
      <c r="Z165" s="122"/>
      <c r="AA165" s="123"/>
      <c r="AB165" s="139"/>
    </row>
    <row r="166" spans="1:28" ht="22.5" customHeight="1" thickBot="1" x14ac:dyDescent="0.25">
      <c r="A166" s="132"/>
      <c r="B166" s="134"/>
      <c r="C166" s="162"/>
      <c r="D166" s="162"/>
      <c r="E166" s="127"/>
      <c r="F166" s="128"/>
      <c r="G166" s="86" t="str">
        <f ca="1">IF(INDIRECT("ЗакСпец!A118")&lt;&gt;"",INDIRECT("ЗакСпец!A118"),"")</f>
        <v/>
      </c>
      <c r="H166" s="85" t="str">
        <f ca="1">IF(INDIRECT("ЗакСпец!B118")&lt;&gt;"",INDIRECT("ЗакСпец!B118"),"")</f>
        <v>Комплект опор</v>
      </c>
      <c r="I166" s="84" t="str">
        <f ca="1">IF(INDIRECT("ЗакСпец!C118")&lt;&gt;"",INDIRECT("ЗакСпец!C118"),"")</f>
        <v>5-В-2</v>
      </c>
      <c r="J166" s="121" t="str">
        <f ca="1">IF(INDIRECT("ЗакСпец!D118")&lt;&gt;"",INDIRECT("ЗакСпец!D118"),"")</f>
        <v/>
      </c>
      <c r="K166" s="121"/>
      <c r="L166" s="121"/>
      <c r="M166" s="121"/>
      <c r="N166" s="121"/>
      <c r="O166" s="122" t="str">
        <f ca="1">IF(INDIRECT("ЗакСпец!E118")&lt;&gt;"",INDIRECT("ЗакСпец!E118"),"")</f>
        <v>Вентзащита</v>
      </c>
      <c r="P166" s="122"/>
      <c r="Q166" s="122"/>
      <c r="R166" s="122"/>
      <c r="S166" s="122"/>
      <c r="T166" s="84" t="str">
        <f ca="1">IF(INDIRECT("ЗакСпец!F118")&lt;&gt;"",INDIRECT("ЗакСпец!F118"),"")</f>
        <v>компл.</v>
      </c>
      <c r="U166" s="84">
        <f ca="1">IF(INDIRECT("ЗакСпец!G118")&lt;&gt;"",INDIRECT("ЗакСпец!G118"),"")</f>
        <v>1</v>
      </c>
      <c r="V166" s="122" t="str">
        <f ca="1">IF(INDIRECT("ЗакСпец!H118")&lt;&gt;"",INDIRECT("ЗакСпец!H118"),"")</f>
        <v/>
      </c>
      <c r="W166" s="122"/>
      <c r="X166" s="122" t="str">
        <f ca="1">IF(INDIRECT("ЗакСпец!I118")&lt;&gt;"",INDIRECT("ЗакСпец!I118"),"")</f>
        <v/>
      </c>
      <c r="Y166" s="122"/>
      <c r="Z166" s="122"/>
      <c r="AA166" s="123"/>
      <c r="AB166" s="139"/>
    </row>
    <row r="167" spans="1:28" ht="22.5" customHeight="1" thickBot="1" x14ac:dyDescent="0.25">
      <c r="A167" s="132"/>
      <c r="B167" s="134"/>
      <c r="C167" s="162"/>
      <c r="D167" s="162"/>
      <c r="E167" s="127"/>
      <c r="F167" s="128"/>
      <c r="G167" s="86" t="str">
        <f ca="1">IF(INDIRECT("ЗакСпец!A119")&lt;&gt;"",INDIRECT("ЗакСпец!A119"),"")</f>
        <v/>
      </c>
      <c r="H167" s="85" t="str">
        <f ca="1">IF(INDIRECT("ЗакСпец!B119")&lt;&gt;"",INDIRECT("ЗакСпец!B119"),"")</f>
        <v>Вентилятор осевой (ПД6.2.1, ПД6.3.1) L=7700м³/ч, P=400Па, N=1,5кВт, климатическое исполнение У1</v>
      </c>
      <c r="I167" s="84" t="str">
        <f ca="1">IF(INDIRECT("ЗакСпец!C119")&lt;&gt;"",INDIRECT("ЗакСпец!C119"),"")</f>
        <v>УПОР-ВО-5-Б-2</v>
      </c>
      <c r="J167" s="121" t="str">
        <f ca="1">IF(INDIRECT("ЗакСпец!D119")&lt;&gt;"",INDIRECT("ЗакСпец!D119"),"")</f>
        <v/>
      </c>
      <c r="K167" s="121"/>
      <c r="L167" s="121"/>
      <c r="M167" s="121"/>
      <c r="N167" s="121"/>
      <c r="O167" s="122" t="str">
        <f ca="1">IF(INDIRECT("ЗакСпец!E119")&lt;&gt;"",INDIRECT("ЗакСпец!E119"),"")</f>
        <v>Вентзащита</v>
      </c>
      <c r="P167" s="122"/>
      <c r="Q167" s="122"/>
      <c r="R167" s="122"/>
      <c r="S167" s="122"/>
      <c r="T167" s="84" t="str">
        <f ca="1">IF(INDIRECT("ЗакСпец!F119")&lt;&gt;"",INDIRECT("ЗакСпец!F119"),"")</f>
        <v>шт.</v>
      </c>
      <c r="U167" s="84">
        <f ca="1">IF(INDIRECT("ЗакСпец!G119")&lt;&gt;"",INDIRECT("ЗакСпец!G119"),"")</f>
        <v>2</v>
      </c>
      <c r="V167" s="122" t="str">
        <f ca="1">IF(INDIRECT("ЗакСпец!H119")&lt;&gt;"",INDIRECT("ЗакСпец!H119"),"")</f>
        <v/>
      </c>
      <c r="W167" s="122"/>
      <c r="X167" s="122" t="str">
        <f ca="1">IF(INDIRECT("ЗакСпец!I119")&lt;&gt;"",INDIRECT("ЗакСпец!I119"),"")</f>
        <v/>
      </c>
      <c r="Y167" s="122"/>
      <c r="Z167" s="122"/>
      <c r="AA167" s="123"/>
      <c r="AB167" s="139"/>
    </row>
    <row r="168" spans="1:28" ht="8.4499999999999993" customHeight="1" thickBot="1" x14ac:dyDescent="0.25">
      <c r="A168" s="132"/>
      <c r="B168" s="134"/>
      <c r="C168" s="162"/>
      <c r="D168" s="162"/>
      <c r="E168" s="127"/>
      <c r="F168" s="128"/>
      <c r="G168" s="209" t="str">
        <f ca="1">IF(INDIRECT("ЗакСпец!A120")&lt;&gt;"",INDIRECT("ЗакСпец!A120"),"")</f>
        <v/>
      </c>
      <c r="H168" s="122" t="str">
        <f ca="1">IF(INDIRECT("ЗакСпец!B120")&lt;&gt;"",INDIRECT("ЗакСпец!B120"),"")</f>
        <v>Комплект опор</v>
      </c>
      <c r="I168" s="121" t="str">
        <f ca="1">IF(INDIRECT("ЗакСпец!C120")&lt;&gt;"",INDIRECT("ЗакСпец!C120"),"")</f>
        <v>5-Б-2</v>
      </c>
      <c r="J168" s="121" t="str">
        <f ca="1">IF(INDIRECT("ЗакСпец!D120")&lt;&gt;"",INDIRECT("ЗакСпец!D120"),"")</f>
        <v/>
      </c>
      <c r="K168" s="121"/>
      <c r="L168" s="121"/>
      <c r="M168" s="121"/>
      <c r="N168" s="121"/>
      <c r="O168" s="122" t="str">
        <f ca="1">IF(INDIRECT("ЗакСпец!E120")&lt;&gt;"",INDIRECT("ЗакСпец!E120"),"")</f>
        <v>Вентзащита</v>
      </c>
      <c r="P168" s="122"/>
      <c r="Q168" s="122"/>
      <c r="R168" s="122"/>
      <c r="S168" s="122"/>
      <c r="T168" s="121" t="str">
        <f ca="1">IF(INDIRECT("ЗакСпец!F120")&lt;&gt;"",INDIRECT("ЗакСпец!F120"),"")</f>
        <v>компл.</v>
      </c>
      <c r="U168" s="121">
        <f ca="1">IF(INDIRECT("ЗакСпец!G120")&lt;&gt;"",INDIRECT("ЗакСпец!G120"),"")</f>
        <v>2</v>
      </c>
      <c r="V168" s="122" t="str">
        <f ca="1">IF(INDIRECT("ЗакСпец!H120")&lt;&gt;"",INDIRECT("ЗакСпец!H120"),"")</f>
        <v/>
      </c>
      <c r="W168" s="122"/>
      <c r="X168" s="122" t="str">
        <f ca="1">IF(INDIRECT("ЗакСпец!I120")&lt;&gt;"",INDIRECT("ЗакСпец!I120"),"")</f>
        <v/>
      </c>
      <c r="Y168" s="122"/>
      <c r="Z168" s="122"/>
      <c r="AA168" s="123"/>
      <c r="AB168" s="139"/>
    </row>
    <row r="169" spans="1:28" ht="14.45" customHeight="1" thickBot="1" x14ac:dyDescent="0.25">
      <c r="A169" s="132"/>
      <c r="B169" s="134"/>
      <c r="C169" s="162" t="s">
        <v>27</v>
      </c>
      <c r="D169" s="162"/>
      <c r="E169" s="127"/>
      <c r="F169" s="128"/>
      <c r="G169" s="209"/>
      <c r="H169" s="122"/>
      <c r="I169" s="121"/>
      <c r="J169" s="121"/>
      <c r="K169" s="121"/>
      <c r="L169" s="121"/>
      <c r="M169" s="121"/>
      <c r="N169" s="121"/>
      <c r="O169" s="122"/>
      <c r="P169" s="122"/>
      <c r="Q169" s="122"/>
      <c r="R169" s="122"/>
      <c r="S169" s="122"/>
      <c r="T169" s="121"/>
      <c r="U169" s="121"/>
      <c r="V169" s="122"/>
      <c r="W169" s="122"/>
      <c r="X169" s="122"/>
      <c r="Y169" s="122"/>
      <c r="Z169" s="122"/>
      <c r="AA169" s="123"/>
      <c r="AB169" s="139"/>
    </row>
    <row r="170" spans="1:28" ht="14.45" customHeight="1" thickBot="1" x14ac:dyDescent="0.25">
      <c r="A170" s="132"/>
      <c r="B170" s="134"/>
      <c r="C170" s="162"/>
      <c r="D170" s="162"/>
      <c r="E170" s="127"/>
      <c r="F170" s="127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1"/>
      <c r="AB170" s="139"/>
    </row>
    <row r="171" spans="1:28" ht="14.45" customHeight="1" thickBot="1" x14ac:dyDescent="0.25">
      <c r="A171" s="132"/>
      <c r="B171" s="134"/>
      <c r="C171" s="162"/>
      <c r="D171" s="162"/>
      <c r="E171" s="127"/>
      <c r="F171" s="127"/>
      <c r="G171" s="22"/>
      <c r="H171" s="40"/>
      <c r="I171" s="20"/>
      <c r="J171" s="14"/>
      <c r="K171" s="14"/>
      <c r="L171" s="214"/>
      <c r="M171" s="214"/>
      <c r="N171" s="215"/>
      <c r="O171" s="215"/>
      <c r="P171" s="14"/>
      <c r="Q171" s="14"/>
      <c r="R171" s="216" t="str">
        <f>R128</f>
        <v>1191-ИОС4.1-ВОР</v>
      </c>
      <c r="S171" s="216"/>
      <c r="T171" s="216"/>
      <c r="U171" s="216"/>
      <c r="V171" s="216"/>
      <c r="W171" s="216"/>
      <c r="X171" s="216"/>
      <c r="Y171" s="216"/>
      <c r="Z171" s="216"/>
      <c r="AA171" s="32" t="s">
        <v>16</v>
      </c>
      <c r="AB171" s="139"/>
    </row>
    <row r="172" spans="1:28" ht="14.45" customHeight="1" thickBot="1" x14ac:dyDescent="0.25">
      <c r="A172" s="132"/>
      <c r="B172" s="134"/>
      <c r="C172" s="162"/>
      <c r="D172" s="162"/>
      <c r="E172" s="127"/>
      <c r="F172" s="127"/>
      <c r="G172" s="22"/>
      <c r="H172" s="40"/>
      <c r="I172" s="20"/>
      <c r="J172" s="16"/>
      <c r="K172" s="16"/>
      <c r="L172" s="217"/>
      <c r="M172" s="217"/>
      <c r="N172" s="218"/>
      <c r="O172" s="218"/>
      <c r="P172" s="16"/>
      <c r="Q172" s="17"/>
      <c r="R172" s="216"/>
      <c r="S172" s="216"/>
      <c r="T172" s="216"/>
      <c r="U172" s="216"/>
      <c r="V172" s="216"/>
      <c r="W172" s="216"/>
      <c r="X172" s="216"/>
      <c r="Y172" s="216"/>
      <c r="Z172" s="216"/>
      <c r="AA172" s="213">
        <f ca="1">IF(CONCATENATE(H134,H135,H136,H137,H138)&lt;&gt;"",AA129+1,"")</f>
        <v>4</v>
      </c>
      <c r="AB172" s="139"/>
    </row>
    <row r="173" spans="1:28" ht="14.45" customHeight="1" thickBot="1" x14ac:dyDescent="0.25">
      <c r="A173" s="132"/>
      <c r="B173" s="134"/>
      <c r="C173" s="162"/>
      <c r="D173" s="162"/>
      <c r="E173" s="127"/>
      <c r="F173" s="127"/>
      <c r="G173" s="23"/>
      <c r="H173" s="42"/>
      <c r="I173" s="24"/>
      <c r="J173" s="13" t="s">
        <v>10</v>
      </c>
      <c r="K173" s="13" t="s">
        <v>11</v>
      </c>
      <c r="L173" s="213" t="s">
        <v>16</v>
      </c>
      <c r="M173" s="213"/>
      <c r="N173" s="127" t="s">
        <v>12</v>
      </c>
      <c r="O173" s="127"/>
      <c r="P173" s="13" t="s">
        <v>13</v>
      </c>
      <c r="Q173" s="13" t="s">
        <v>14</v>
      </c>
      <c r="R173" s="216"/>
      <c r="S173" s="216"/>
      <c r="T173" s="216"/>
      <c r="U173" s="216"/>
      <c r="V173" s="216"/>
      <c r="W173" s="216"/>
      <c r="X173" s="216"/>
      <c r="Y173" s="216"/>
      <c r="Z173" s="216"/>
      <c r="AA173" s="213"/>
      <c r="AB173" s="139"/>
    </row>
    <row r="174" spans="1:28" ht="16.899999999999999" customHeight="1" x14ac:dyDescent="0.2">
      <c r="A174" s="196"/>
      <c r="B174" s="197"/>
      <c r="C174" s="197"/>
      <c r="D174" s="197"/>
      <c r="E174" s="197"/>
      <c r="F174" s="197"/>
      <c r="G174" s="197"/>
      <c r="H174" s="197"/>
      <c r="I174" s="197"/>
      <c r="J174" s="197"/>
      <c r="K174" s="197"/>
      <c r="L174" s="197"/>
      <c r="M174" s="197"/>
      <c r="N174" s="197"/>
      <c r="O174" s="197"/>
      <c r="P174" s="197"/>
      <c r="Q174" s="197"/>
      <c r="R174" s="197"/>
      <c r="S174" s="197"/>
      <c r="T174" s="197"/>
      <c r="U174" s="197"/>
      <c r="V174" s="197"/>
      <c r="W174" s="197"/>
      <c r="X174" s="197"/>
      <c r="Y174" s="197"/>
      <c r="Z174" s="197"/>
      <c r="AA174" s="197"/>
      <c r="AB174" s="140"/>
    </row>
    <row r="175" spans="1:28" ht="16.899999999999999" customHeight="1" thickBot="1" x14ac:dyDescent="0.25">
      <c r="A175" s="130"/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5"/>
    </row>
    <row r="176" spans="1:28" ht="100.15" customHeight="1" x14ac:dyDescent="0.2">
      <c r="A176" s="198"/>
      <c r="B176" s="134"/>
      <c r="C176" s="134"/>
      <c r="D176" s="134"/>
      <c r="E176" s="134"/>
      <c r="F176" s="134"/>
      <c r="G176" s="82" t="s">
        <v>18</v>
      </c>
      <c r="H176" s="83" t="s">
        <v>19</v>
      </c>
      <c r="I176" s="82" t="s">
        <v>20</v>
      </c>
      <c r="J176" s="136" t="s">
        <v>21</v>
      </c>
      <c r="K176" s="136"/>
      <c r="L176" s="136"/>
      <c r="M176" s="137"/>
      <c r="N176" s="137"/>
      <c r="O176" s="138" t="s">
        <v>22</v>
      </c>
      <c r="P176" s="138"/>
      <c r="Q176" s="138"/>
      <c r="R176" s="138"/>
      <c r="S176" s="138"/>
      <c r="T176" s="82" t="str">
        <f>T2</f>
        <v>Еди-ница измере-ния</v>
      </c>
      <c r="U176" s="82" t="s">
        <v>25</v>
      </c>
      <c r="V176" s="138" t="s">
        <v>23</v>
      </c>
      <c r="W176" s="138"/>
      <c r="X176" s="138" t="s">
        <v>24</v>
      </c>
      <c r="Y176" s="138"/>
      <c r="Z176" s="138"/>
      <c r="AA176" s="138"/>
      <c r="AB176" s="139"/>
    </row>
    <row r="177" spans="1:28" ht="22.5" customHeight="1" x14ac:dyDescent="0.2">
      <c r="A177" s="132"/>
      <c r="B177" s="134"/>
      <c r="C177" s="134"/>
      <c r="D177" s="134"/>
      <c r="E177" s="134"/>
      <c r="F177" s="134"/>
      <c r="G177" s="86" t="str">
        <f ca="1">IF(INDIRECT("ЗакСпец!A121")&lt;&gt;"",INDIRECT("ЗакСпец!A121"),"")</f>
        <v/>
      </c>
      <c r="H177" s="85" t="str">
        <f ca="1">IF(INDIRECT("ЗакСпец!B121")&lt;&gt;"",INDIRECT("ЗакСпец!B121"),"")</f>
        <v>Воздуховод из оцинкованной стали S=0,8мм 750x400</v>
      </c>
      <c r="I177" s="84" t="str">
        <f ca="1">IF(INDIRECT("ЗакСпец!C121")&lt;&gt;"",INDIRECT("ЗакСпец!C121"),"")</f>
        <v/>
      </c>
      <c r="J177" s="121" t="str">
        <f ca="1">IF(INDIRECT("ЗакСпец!D121")&lt;&gt;"",INDIRECT("ЗакСпец!D121"),"")</f>
        <v/>
      </c>
      <c r="K177" s="121"/>
      <c r="L177" s="121"/>
      <c r="M177" s="121"/>
      <c r="N177" s="121"/>
      <c r="O177" s="122" t="str">
        <f ca="1">IF(INDIRECT("ЗакСпец!E121")&lt;&gt;"",INDIRECT("ЗакСпец!E121"),"")</f>
        <v/>
      </c>
      <c r="P177" s="122"/>
      <c r="Q177" s="122"/>
      <c r="R177" s="122"/>
      <c r="S177" s="122"/>
      <c r="T177" s="84" t="str">
        <f ca="1">IF(INDIRECT("ЗакСпец!F121")&lt;&gt;"",INDIRECT("ЗакСпец!F121"),"")</f>
        <v/>
      </c>
      <c r="U177" s="84">
        <f ca="1">IF(INDIRECT("ЗакСпец!G121")&lt;&gt;"",INDIRECT("ЗакСпец!G121"),"")</f>
        <v>9</v>
      </c>
      <c r="V177" s="122" t="str">
        <f ca="1">IF(INDIRECT("ЗакСпец!H121")&lt;&gt;"",INDIRECT("ЗакСпец!H121"),"")</f>
        <v/>
      </c>
      <c r="W177" s="122"/>
      <c r="X177" s="122" t="str">
        <f ca="1">IF(INDIRECT("ЗакСпец!I121")&lt;&gt;"",INDIRECT("ЗакСпец!I121"),"")</f>
        <v/>
      </c>
      <c r="Y177" s="122"/>
      <c r="Z177" s="122"/>
      <c r="AA177" s="123"/>
      <c r="AB177" s="139"/>
    </row>
    <row r="178" spans="1:28" ht="22.5" customHeight="1" x14ac:dyDescent="0.2">
      <c r="A178" s="132"/>
      <c r="B178" s="134"/>
      <c r="C178" s="134"/>
      <c r="D178" s="134"/>
      <c r="E178" s="134"/>
      <c r="F178" s="134"/>
      <c r="G178" s="86" t="str">
        <f ca="1">IF(INDIRECT("ЗакСпец!A122")&lt;&gt;"",INDIRECT("ЗакСпец!A122"),"")</f>
        <v/>
      </c>
      <c r="H178" s="85" t="str">
        <f ca="1">IF(INDIRECT("ЗакСпец!B122")&lt;&gt;"",INDIRECT("ЗакСпец!B122"),"")</f>
        <v>Воздуховод из оцинкованной стали S=0,8мм 800x400</v>
      </c>
      <c r="I178" s="84" t="str">
        <f ca="1">IF(INDIRECT("ЗакСпец!C122")&lt;&gt;"",INDIRECT("ЗакСпец!C122"),"")</f>
        <v/>
      </c>
      <c r="J178" s="121" t="str">
        <f ca="1">IF(INDIRECT("ЗакСпец!D122")&lt;&gt;"",INDIRECT("ЗакСпец!D122"),"")</f>
        <v/>
      </c>
      <c r="K178" s="121"/>
      <c r="L178" s="121"/>
      <c r="M178" s="121"/>
      <c r="N178" s="121"/>
      <c r="O178" s="122" t="str">
        <f ca="1">IF(INDIRECT("ЗакСпец!E122")&lt;&gt;"",INDIRECT("ЗакСпец!E122"),"")</f>
        <v/>
      </c>
      <c r="P178" s="122"/>
      <c r="Q178" s="122"/>
      <c r="R178" s="122"/>
      <c r="S178" s="122"/>
      <c r="T178" s="84" t="str">
        <f ca="1">IF(INDIRECT("ЗакСпец!F122")&lt;&gt;"",INDIRECT("ЗакСпец!F122"),"")</f>
        <v/>
      </c>
      <c r="U178" s="84">
        <f ca="1">IF(INDIRECT("ЗакСпец!G122")&lt;&gt;"",INDIRECT("ЗакСпец!G122"),"")</f>
        <v>156</v>
      </c>
      <c r="V178" s="122" t="str">
        <f ca="1">IF(INDIRECT("ЗакСпец!H122")&lt;&gt;"",INDIRECT("ЗакСпец!H122"),"")</f>
        <v/>
      </c>
      <c r="W178" s="122"/>
      <c r="X178" s="122" t="str">
        <f ca="1">IF(INDIRECT("ЗакСпец!I122")&lt;&gt;"",INDIRECT("ЗакСпец!I122"),"")</f>
        <v/>
      </c>
      <c r="Y178" s="122"/>
      <c r="Z178" s="122"/>
      <c r="AA178" s="123"/>
      <c r="AB178" s="139"/>
    </row>
    <row r="179" spans="1:28" ht="22.5" customHeight="1" x14ac:dyDescent="0.2">
      <c r="A179" s="132"/>
      <c r="B179" s="134"/>
      <c r="C179" s="134"/>
      <c r="D179" s="134"/>
      <c r="E179" s="134"/>
      <c r="F179" s="134"/>
      <c r="G179" s="86" t="str">
        <f ca="1">IF(INDIRECT("ЗакСпец!A123")&lt;&gt;"",INDIRECT("ЗакСпец!A123"),"")</f>
        <v/>
      </c>
      <c r="H179" s="85" t="str">
        <f ca="1">IF(INDIRECT("ЗакСпец!B123")&lt;&gt;"",INDIRECT("ЗакСпец!B123"),"")</f>
        <v>Воздуховод из оцинкованной стали S=0,8мм Ø500</v>
      </c>
      <c r="I179" s="84" t="str">
        <f ca="1">IF(INDIRECT("ЗакСпец!C123")&lt;&gt;"",INDIRECT("ЗакСпец!C123"),"")</f>
        <v/>
      </c>
      <c r="J179" s="121" t="str">
        <f ca="1">IF(INDIRECT("ЗакСпец!D123")&lt;&gt;"",INDIRECT("ЗакСпец!D123"),"")</f>
        <v/>
      </c>
      <c r="K179" s="121"/>
      <c r="L179" s="121"/>
      <c r="M179" s="121"/>
      <c r="N179" s="121"/>
      <c r="O179" s="122" t="str">
        <f ca="1">IF(INDIRECT("ЗакСпец!E123")&lt;&gt;"",INDIRECT("ЗакСпец!E123"),"")</f>
        <v/>
      </c>
      <c r="P179" s="122"/>
      <c r="Q179" s="122"/>
      <c r="R179" s="122"/>
      <c r="S179" s="122"/>
      <c r="T179" s="84" t="str">
        <f ca="1">IF(INDIRECT("ЗакСпец!F123")&lt;&gt;"",INDIRECT("ЗакСпец!F123"),"")</f>
        <v/>
      </c>
      <c r="U179" s="84">
        <f ca="1">IF(INDIRECT("ЗакСпец!G123")&lt;&gt;"",INDIRECT("ЗакСпец!G123"),"")</f>
        <v>6</v>
      </c>
      <c r="V179" s="122" t="str">
        <f ca="1">IF(INDIRECT("ЗакСпец!H123")&lt;&gt;"",INDIRECT("ЗакСпец!H123"),"")</f>
        <v/>
      </c>
      <c r="W179" s="122"/>
      <c r="X179" s="122" t="str">
        <f ca="1">IF(INDIRECT("ЗакСпец!I123")&lt;&gt;"",INDIRECT("ЗакСпец!I123"),"")</f>
        <v/>
      </c>
      <c r="Y179" s="122"/>
      <c r="Z179" s="122"/>
      <c r="AA179" s="123"/>
      <c r="AB179" s="139"/>
    </row>
    <row r="180" spans="1:28" ht="22.5" customHeight="1" x14ac:dyDescent="0.2">
      <c r="A180" s="132"/>
      <c r="B180" s="134"/>
      <c r="C180" s="134"/>
      <c r="D180" s="134"/>
      <c r="E180" s="134"/>
      <c r="F180" s="134"/>
      <c r="G180" s="86" t="str">
        <f ca="1">IF(INDIRECT("ЗакСпец!A124")&lt;&gt;"",INDIRECT("ЗакСпец!A124"),"")</f>
        <v/>
      </c>
      <c r="H180" s="85" t="str">
        <f ca="1">IF(INDIRECT("ЗакСпец!B124")&lt;&gt;"",INDIRECT("ЗакСпец!B124"),"")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80" s="84" t="str">
        <f ca="1">IF(INDIRECT("ЗакСпец!C124")&lt;&gt;"",INDIRECT("ЗакСпец!C124"),"")</f>
        <v>Сигмавент-120-НЗ(КЛ)-800x400-СН-ВЕ(220)</v>
      </c>
      <c r="J180" s="121" t="str">
        <f ca="1">IF(INDIRECT("ЗакСпец!D124")&lt;&gt;"",INDIRECT("ЗакСпец!D124"),"")</f>
        <v/>
      </c>
      <c r="K180" s="121"/>
      <c r="L180" s="121"/>
      <c r="M180" s="121"/>
      <c r="N180" s="121"/>
      <c r="O180" s="122" t="str">
        <f ca="1">IF(INDIRECT("ЗакСпец!E124")&lt;&gt;"",INDIRECT("ЗакСпец!E124"),"")</f>
        <v>Сигмавент</v>
      </c>
      <c r="P180" s="122"/>
      <c r="Q180" s="122"/>
      <c r="R180" s="122"/>
      <c r="S180" s="122"/>
      <c r="T180" s="84" t="str">
        <f ca="1">IF(INDIRECT("ЗакСпец!F124")&lt;&gt;"",INDIRECT("ЗакСпец!F124"),"")</f>
        <v>шт.</v>
      </c>
      <c r="U180" s="84">
        <f ca="1">IF(INDIRECT("ЗакСпец!G124")&lt;&gt;"",INDIRECT("ЗакСпец!G124"),"")</f>
        <v>3</v>
      </c>
      <c r="V180" s="122" t="str">
        <f ca="1">IF(INDIRECT("ЗакСпец!H124")&lt;&gt;"",INDIRECT("ЗакСпец!H124"),"")</f>
        <v/>
      </c>
      <c r="W180" s="122"/>
      <c r="X180" s="122" t="str">
        <f ca="1">IF(INDIRECT("ЗакСпец!I124")&lt;&gt;"",INDIRECT("ЗакСпец!I124"),"")</f>
        <v/>
      </c>
      <c r="Y180" s="122"/>
      <c r="Z180" s="122"/>
      <c r="AA180" s="123"/>
      <c r="AB180" s="139"/>
    </row>
    <row r="181" spans="1:28" ht="22.5" customHeight="1" x14ac:dyDescent="0.2">
      <c r="A181" s="132"/>
      <c r="B181" s="134"/>
      <c r="C181" s="134"/>
      <c r="D181" s="134"/>
      <c r="E181" s="134"/>
      <c r="F181" s="134"/>
      <c r="G181" s="86" t="str">
        <f ca="1">IF(INDIRECT("ЗакСпец!A125")&lt;&gt;"",INDIRECT("ЗакСпец!A125"),"")</f>
        <v/>
      </c>
      <c r="H181" s="85" t="str">
        <f ca="1">IF(INDIRECT("ЗакСпец!B125")&lt;&gt;"",INDIRECT("ЗакСпец!B125"),"")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181" s="84" t="str">
        <f ca="1">IF(INDIRECT("ЗакСпец!C125")&lt;&gt;"",INDIRECT("ЗакСпец!C125"),"")</f>
        <v>Сигмавент-120-НЗ(СЛ)-750x400-150-ВН-ВЕ(220)</v>
      </c>
      <c r="J181" s="121" t="str">
        <f ca="1">IF(INDIRECT("ЗакСпец!D125")&lt;&gt;"",INDIRECT("ЗакСпец!D125"),"")</f>
        <v/>
      </c>
      <c r="K181" s="121"/>
      <c r="L181" s="121"/>
      <c r="M181" s="121"/>
      <c r="N181" s="121"/>
      <c r="O181" s="122" t="str">
        <f ca="1">IF(INDIRECT("ЗакСпец!E125")&lt;&gt;"",INDIRECT("ЗакСпец!E125"),"")</f>
        <v>Сигмавент</v>
      </c>
      <c r="P181" s="122"/>
      <c r="Q181" s="122"/>
      <c r="R181" s="122"/>
      <c r="S181" s="122"/>
      <c r="T181" s="84" t="str">
        <f ca="1">IF(INDIRECT("ЗакСпец!F125")&lt;&gt;"",INDIRECT("ЗакСпец!F125"),"")</f>
        <v>шт.</v>
      </c>
      <c r="U181" s="84">
        <f ca="1">IF(INDIRECT("ЗакСпец!G125")&lt;&gt;"",INDIRECT("ЗакСпец!G125"),"")</f>
        <v>51</v>
      </c>
      <c r="V181" s="122" t="str">
        <f ca="1">IF(INDIRECT("ЗакСпец!H125")&lt;&gt;"",INDIRECT("ЗакСпец!H125"),"")</f>
        <v/>
      </c>
      <c r="W181" s="122"/>
      <c r="X181" s="122" t="str">
        <f ca="1">IF(INDIRECT("ЗакСпец!I125")&lt;&gt;"",INDIRECT("ЗакСпец!I125"),"")</f>
        <v/>
      </c>
      <c r="Y181" s="122"/>
      <c r="Z181" s="122"/>
      <c r="AA181" s="123"/>
      <c r="AB181" s="139"/>
    </row>
    <row r="182" spans="1:28" ht="22.5" customHeight="1" x14ac:dyDescent="0.2">
      <c r="A182" s="132"/>
      <c r="B182" s="134"/>
      <c r="C182" s="134"/>
      <c r="D182" s="134"/>
      <c r="E182" s="134"/>
      <c r="F182" s="134"/>
      <c r="G182" s="86" t="str">
        <f ca="1">IF(INDIRECT("ЗакСпец!A126")&lt;&gt;"",INDIRECT("ЗакСпец!A126"),"")</f>
        <v/>
      </c>
      <c r="H182" s="85" t="str">
        <f ca="1">IF(INDIRECT("ЗакСпец!B126")&lt;&gt;"",INDIRECT("ЗакСпец!B126"),"")</f>
        <v>Декоративная решетка прямоугольного сечения</v>
      </c>
      <c r="I182" s="84" t="str">
        <f ca="1">IF(INDIRECT("ЗакСпец!C126")&lt;&gt;"",INDIRECT("ЗакСпец!C126"),"")</f>
        <v>Рсп-750x400</v>
      </c>
      <c r="J182" s="121" t="str">
        <f ca="1">IF(INDIRECT("ЗакСпец!D126")&lt;&gt;"",INDIRECT("ЗакСпец!D126"),"")</f>
        <v/>
      </c>
      <c r="K182" s="121"/>
      <c r="L182" s="121"/>
      <c r="M182" s="121"/>
      <c r="N182" s="121"/>
      <c r="O182" s="122" t="str">
        <f ca="1">IF(INDIRECT("ЗакСпец!E126")&lt;&gt;"",INDIRECT("ЗакСпец!E126"),"")</f>
        <v>Сигмавент</v>
      </c>
      <c r="P182" s="122"/>
      <c r="Q182" s="122"/>
      <c r="R182" s="122"/>
      <c r="S182" s="122"/>
      <c r="T182" s="84" t="str">
        <f ca="1">IF(INDIRECT("ЗакСпец!F126")&lt;&gt;"",INDIRECT("ЗакСпец!F126"),"")</f>
        <v>шт.</v>
      </c>
      <c r="U182" s="84">
        <f ca="1">IF(INDIRECT("ЗакСпец!G126")&lt;&gt;"",INDIRECT("ЗакСпец!G126"),"")</f>
        <v>51</v>
      </c>
      <c r="V182" s="122" t="str">
        <f ca="1">IF(INDIRECT("ЗакСпец!H126")&lt;&gt;"",INDIRECT("ЗакСпец!H126"),"")</f>
        <v/>
      </c>
      <c r="W182" s="122"/>
      <c r="X182" s="122" t="str">
        <f ca="1">IF(INDIRECT("ЗакСпец!I126")&lt;&gt;"",INDIRECT("ЗакСпец!I126"),"")</f>
        <v/>
      </c>
      <c r="Y182" s="122"/>
      <c r="Z182" s="122"/>
      <c r="AA182" s="123"/>
      <c r="AB182" s="139"/>
    </row>
    <row r="183" spans="1:28" ht="22.5" customHeight="1" x14ac:dyDescent="0.2">
      <c r="A183" s="132"/>
      <c r="B183" s="134"/>
      <c r="C183" s="134"/>
      <c r="D183" s="134"/>
      <c r="E183" s="134"/>
      <c r="F183" s="134"/>
      <c r="G183" s="86" t="str">
        <f ca="1">IF(INDIRECT("ЗакСпец!A127")&lt;&gt;"",INDIRECT("ЗакСпец!A127"),"")</f>
        <v/>
      </c>
      <c r="H183" s="85" t="str">
        <f ca="1">IF(INDIRECT("ЗакСпец!B127")&lt;&gt;"",INDIRECT("ЗакСпец!B127"),"")</f>
        <v>Огнезащитное покрытие EI30 на основе базальтового материала толщиной 5 мм, с жаростойкой мастикой "Kleber", расход 0,7 кг/м²</v>
      </c>
      <c r="I183" s="84" t="str">
        <f ca="1">IF(INDIRECT("ЗакСпец!C127")&lt;&gt;"",INDIRECT("ЗакСпец!C127"),"")</f>
        <v>PRO-МБОР-VENT (1 НФ) EI30</v>
      </c>
      <c r="J183" s="121" t="str">
        <f ca="1">IF(INDIRECT("ЗакСпец!D127")&lt;&gt;"",INDIRECT("ЗакСпец!D127"),"")</f>
        <v/>
      </c>
      <c r="K183" s="121"/>
      <c r="L183" s="121"/>
      <c r="M183" s="121"/>
      <c r="N183" s="121"/>
      <c r="O183" s="122" t="str">
        <f ca="1">IF(INDIRECT("ЗакСпец!E127")&lt;&gt;"",INDIRECT("ЗакСпец!E127"),"")</f>
        <v>BOS</v>
      </c>
      <c r="P183" s="122"/>
      <c r="Q183" s="122"/>
      <c r="R183" s="122"/>
      <c r="S183" s="122"/>
      <c r="T183" s="84" t="str">
        <f ca="1">IF(INDIRECT("ЗакСпец!F127")&lt;&gt;"",INDIRECT("ЗакСпец!F127"),"")</f>
        <v>м²</v>
      </c>
      <c r="U183" s="84">
        <f ca="1">IF(INDIRECT("ЗакСпец!G127")&lt;&gt;"",INDIRECT("ЗакСпец!G127"),"")</f>
        <v>510</v>
      </c>
      <c r="V183" s="122" t="str">
        <f ca="1">IF(INDIRECT("ЗакСпец!H127")&lt;&gt;"",INDIRECT("ЗакСпец!H127"),"")</f>
        <v/>
      </c>
      <c r="W183" s="122"/>
      <c r="X183" s="122" t="str">
        <f ca="1">IF(INDIRECT("ЗакСпец!I127")&lt;&gt;"",INDIRECT("ЗакСпец!I127"),"")</f>
        <v/>
      </c>
      <c r="Y183" s="122"/>
      <c r="Z183" s="122"/>
      <c r="AA183" s="123"/>
      <c r="AB183" s="139"/>
    </row>
    <row r="184" spans="1:28" ht="22.5" customHeight="1" x14ac:dyDescent="0.2">
      <c r="A184" s="132"/>
      <c r="B184" s="134"/>
      <c r="C184" s="134"/>
      <c r="D184" s="134"/>
      <c r="E184" s="134"/>
      <c r="F184" s="134"/>
      <c r="G184" s="86" t="str">
        <f ca="1">IF(INDIRECT("ЗакСпец!A128")&lt;&gt;"",INDIRECT("ЗакСпец!A128"),"")</f>
        <v/>
      </c>
      <c r="H184" s="85" t="str">
        <f ca="1">IF(INDIRECT("ЗакСпец!B128")&lt;&gt;"",INDIRECT("ЗакСпец!B128"),"")</f>
        <v>Фасонные изделия</v>
      </c>
      <c r="I184" s="84" t="str">
        <f ca="1">IF(INDIRECT("ЗакСпец!C128")&lt;&gt;"",INDIRECT("ЗакСпец!C128"),"")</f>
        <v/>
      </c>
      <c r="J184" s="121" t="str">
        <f ca="1">IF(INDIRECT("ЗакСпец!D128")&lt;&gt;"",INDIRECT("ЗакСпец!D128"),"")</f>
        <v/>
      </c>
      <c r="K184" s="121"/>
      <c r="L184" s="121"/>
      <c r="M184" s="121"/>
      <c r="N184" s="121"/>
      <c r="O184" s="122" t="str">
        <f ca="1">IF(INDIRECT("ЗакСпец!E128")&lt;&gt;"",INDIRECT("ЗакСпец!E128"),"")</f>
        <v/>
      </c>
      <c r="P184" s="122"/>
      <c r="Q184" s="122"/>
      <c r="R184" s="122"/>
      <c r="S184" s="122"/>
      <c r="T184" s="84" t="str">
        <f ca="1">IF(INDIRECT("ЗакСпец!F128")&lt;&gt;"",INDIRECT("ЗакСпец!F128"),"")</f>
        <v>м²</v>
      </c>
      <c r="U184" s="84">
        <f ca="1">IF(INDIRECT("ЗакСпец!G128")&lt;&gt;"",INDIRECT("ЗакСпец!G128"),"")</f>
        <v>144</v>
      </c>
      <c r="V184" s="122" t="str">
        <f ca="1">IF(INDIRECT("ЗакСпец!H128")&lt;&gt;"",INDIRECT("ЗакСпец!H128"),"")</f>
        <v/>
      </c>
      <c r="W184" s="122"/>
      <c r="X184" s="122" t="str">
        <f ca="1">IF(INDIRECT("ЗакСпец!I128")&lt;&gt;"",INDIRECT("ЗакСпец!I128"),"")</f>
        <v/>
      </c>
      <c r="Y184" s="122"/>
      <c r="Z184" s="122"/>
      <c r="AA184" s="123"/>
      <c r="AB184" s="139"/>
    </row>
    <row r="185" spans="1:28" ht="22.5" customHeight="1" x14ac:dyDescent="0.2">
      <c r="A185" s="132"/>
      <c r="B185" s="134"/>
      <c r="C185" s="134"/>
      <c r="D185" s="134"/>
      <c r="E185" s="134"/>
      <c r="F185" s="134"/>
      <c r="G185" s="86" t="str">
        <f ca="1">IF(INDIRECT("ЗакСпец!A129")&lt;&gt;"",INDIRECT("ЗакСпец!A129"),"")</f>
        <v/>
      </c>
      <c r="H185" s="85" t="str">
        <f ca="1">IF(INDIRECT("ЗакСпец!B129")&lt;&gt;"",INDIRECT("ЗакСпец!B129"),"")</f>
        <v>Герметик</v>
      </c>
      <c r="I185" s="84" t="str">
        <f ca="1">IF(INDIRECT("ЗакСпец!C129")&lt;&gt;"",INDIRECT("ЗакСпец!C129"),"")</f>
        <v/>
      </c>
      <c r="J185" s="121" t="str">
        <f ca="1">IF(INDIRECT("ЗакСпец!D129")&lt;&gt;"",INDIRECT("ЗакСпец!D129"),"")</f>
        <v/>
      </c>
      <c r="K185" s="121"/>
      <c r="L185" s="121"/>
      <c r="M185" s="121"/>
      <c r="N185" s="121"/>
      <c r="O185" s="122" t="str">
        <f ca="1">IF(INDIRECT("ЗакСпец!E129")&lt;&gt;"",INDIRECT("ЗакСпец!E129"),"")</f>
        <v/>
      </c>
      <c r="P185" s="122"/>
      <c r="Q185" s="122"/>
      <c r="R185" s="122"/>
      <c r="S185" s="122"/>
      <c r="T185" s="84" t="str">
        <f ca="1">IF(INDIRECT("ЗакСпец!F129")&lt;&gt;"",INDIRECT("ЗакСпец!F129"),"")</f>
        <v>шт./м³</v>
      </c>
      <c r="U185" s="84" t="str">
        <f ca="1">IF(INDIRECT("ЗакСпец!G129")&lt;&gt;"",INDIRECT("ЗакСпец!G129"),"")</f>
        <v>30/0.2</v>
      </c>
      <c r="V185" s="122" t="str">
        <f ca="1">IF(INDIRECT("ЗакСпец!H129")&lt;&gt;"",INDIRECT("ЗакСпец!H129"),"")</f>
        <v/>
      </c>
      <c r="W185" s="122"/>
      <c r="X185" s="122" t="str">
        <f ca="1">IF(INDIRECT("ЗакСпец!I129")&lt;&gt;"",INDIRECT("ЗакСпец!I129"),"")</f>
        <v/>
      </c>
      <c r="Y185" s="122"/>
      <c r="Z185" s="122"/>
      <c r="AA185" s="123"/>
      <c r="AB185" s="139"/>
    </row>
    <row r="186" spans="1:28" ht="22.5" customHeight="1" x14ac:dyDescent="0.2">
      <c r="A186" s="132"/>
      <c r="B186" s="134"/>
      <c r="C186" s="134"/>
      <c r="D186" s="134"/>
      <c r="E186" s="134"/>
      <c r="F186" s="134"/>
      <c r="G186" s="86" t="str">
        <f ca="1">IF(INDIRECT("ЗакСпец!A130")&lt;&gt;"",INDIRECT("ЗакСпец!A130"),"")</f>
        <v/>
      </c>
      <c r="H186" s="85" t="str">
        <f ca="1">IF(INDIRECT("ЗакСпец!B130")&lt;&gt;"",INDIRECT("ЗакСпец!B130"),"")</f>
        <v>Противопожарная пена</v>
      </c>
      <c r="I186" s="84" t="str">
        <f ca="1">IF(INDIRECT("ЗакСпец!C130")&lt;&gt;"",INDIRECT("ЗакСпец!C130"),"")</f>
        <v>CP620</v>
      </c>
      <c r="J186" s="121" t="str">
        <f ca="1">IF(INDIRECT("ЗакСпец!D130")&lt;&gt;"",INDIRECT("ЗакСпец!D130"),"")</f>
        <v/>
      </c>
      <c r="K186" s="121"/>
      <c r="L186" s="121"/>
      <c r="M186" s="121"/>
      <c r="N186" s="121"/>
      <c r="O186" s="122" t="str">
        <f ca="1">IF(INDIRECT("ЗакСпец!E130")&lt;&gt;"",INDIRECT("ЗакСпец!E130"),"")</f>
        <v>Hilti</v>
      </c>
      <c r="P186" s="122"/>
      <c r="Q186" s="122"/>
      <c r="R186" s="122"/>
      <c r="S186" s="122"/>
      <c r="T186" s="84" t="str">
        <f ca="1">IF(INDIRECT("ЗакСпец!F130")&lt;&gt;"",INDIRECT("ЗакСпец!F130"),"")</f>
        <v>шт.</v>
      </c>
      <c r="U186" s="84">
        <f ca="1">IF(INDIRECT("ЗакСпец!G130")&lt;&gt;"",INDIRECT("ЗакСпец!G130"),"")</f>
        <v>39</v>
      </c>
      <c r="V186" s="122" t="str">
        <f ca="1">IF(INDIRECT("ЗакСпец!H130")&lt;&gt;"",INDIRECT("ЗакСпец!H130"),"")</f>
        <v/>
      </c>
      <c r="W186" s="122"/>
      <c r="X186" s="122" t="str">
        <f ca="1">IF(INDIRECT("ЗакСпец!I130")&lt;&gt;"",INDIRECT("ЗакСпец!I130"),"")</f>
        <v/>
      </c>
      <c r="Y186" s="122"/>
      <c r="Z186" s="122"/>
      <c r="AA186" s="123"/>
      <c r="AB186" s="139"/>
    </row>
    <row r="187" spans="1:28" ht="22.5" customHeight="1" x14ac:dyDescent="0.2">
      <c r="A187" s="132"/>
      <c r="B187" s="134"/>
      <c r="C187" s="134"/>
      <c r="D187" s="134"/>
      <c r="E187" s="134"/>
      <c r="F187" s="134"/>
      <c r="G187" s="86" t="str">
        <f ca="1">IF(INDIRECT("ЗакСпец!A131")&lt;&gt;"",INDIRECT("ЗакСпец!A131"),"")</f>
        <v/>
      </c>
      <c r="H187" s="85" t="str">
        <f ca="1">IF(INDIRECT("ЗакСпец!B131")&lt;&gt;"",INDIRECT("ЗакСпец!B131"),"")</f>
        <v>Средства для крепления воздуховодов</v>
      </c>
      <c r="I187" s="84" t="str">
        <f ca="1">IF(INDIRECT("ЗакСпец!C131")&lt;&gt;"",INDIRECT("ЗакСпец!C131"),"")</f>
        <v/>
      </c>
      <c r="J187" s="121" t="str">
        <f ca="1">IF(INDIRECT("ЗакСпец!D131")&lt;&gt;"",INDIRECT("ЗакСпец!D131"),"")</f>
        <v/>
      </c>
      <c r="K187" s="121"/>
      <c r="L187" s="121"/>
      <c r="M187" s="121"/>
      <c r="N187" s="121"/>
      <c r="O187" s="122" t="str">
        <f ca="1">IF(INDIRECT("ЗакСпец!E131")&lt;&gt;"",INDIRECT("ЗакСпец!E131"),"")</f>
        <v/>
      </c>
      <c r="P187" s="122"/>
      <c r="Q187" s="122"/>
      <c r="R187" s="122"/>
      <c r="S187" s="122"/>
      <c r="T187" s="84" t="str">
        <f ca="1">IF(INDIRECT("ЗакСпец!F131")&lt;&gt;"",INDIRECT("ЗакСпец!F131"),"")</f>
        <v>кг</v>
      </c>
      <c r="U187" s="84">
        <f ca="1">IF(INDIRECT("ЗакСпец!G131")&lt;&gt;"",INDIRECT("ЗакСпец!G131"),"")</f>
        <v>1290</v>
      </c>
      <c r="V187" s="122" t="str">
        <f ca="1">IF(INDIRECT("ЗакСпец!H131")&lt;&gt;"",INDIRECT("ЗакСпец!H131"),"")</f>
        <v/>
      </c>
      <c r="W187" s="122"/>
      <c r="X187" s="122" t="str">
        <f ca="1">IF(INDIRECT("ЗакСпец!I131")&lt;&gt;"",INDIRECT("ЗакСпец!I131"),"")</f>
        <v/>
      </c>
      <c r="Y187" s="122"/>
      <c r="Z187" s="122"/>
      <c r="AA187" s="123"/>
      <c r="AB187" s="139"/>
    </row>
    <row r="188" spans="1:28" ht="22.5" customHeight="1" x14ac:dyDescent="0.2">
      <c r="A188" s="132"/>
      <c r="B188" s="134"/>
      <c r="C188" s="134"/>
      <c r="D188" s="134"/>
      <c r="E188" s="134"/>
      <c r="F188" s="134"/>
      <c r="G188" s="86" t="str">
        <f ca="1">IF(INDIRECT("ЗакСпец!A132")&lt;&gt;"",INDIRECT("ЗакСпец!A132"),"")</f>
        <v/>
      </c>
      <c r="H188" s="85" t="str">
        <f ca="1">IF(INDIRECT("ЗакСпец!B132")&lt;&gt;"",INDIRECT("ЗакСпец!B132"),"")</f>
        <v/>
      </c>
      <c r="I188" s="84" t="str">
        <f ca="1">IF(INDIRECT("ЗакСпец!C132")&lt;&gt;"",INDIRECT("ЗакСпец!C132"),"")</f>
        <v/>
      </c>
      <c r="J188" s="121" t="str">
        <f ca="1">IF(INDIRECT("ЗакСпец!D132")&lt;&gt;"",INDIRECT("ЗакСпец!D132"),"")</f>
        <v/>
      </c>
      <c r="K188" s="121"/>
      <c r="L188" s="121"/>
      <c r="M188" s="121"/>
      <c r="N188" s="121"/>
      <c r="O188" s="122" t="str">
        <f ca="1">IF(INDIRECT("ЗакСпец!E132")&lt;&gt;"",INDIRECT("ЗакСпец!E132"),"")</f>
        <v/>
      </c>
      <c r="P188" s="122"/>
      <c r="Q188" s="122"/>
      <c r="R188" s="122"/>
      <c r="S188" s="122"/>
      <c r="T188" s="84" t="str">
        <f ca="1">IF(INDIRECT("ЗакСпец!F132")&lt;&gt;"",INDIRECT("ЗакСпец!F132"),"")</f>
        <v/>
      </c>
      <c r="U188" s="84" t="str">
        <f ca="1">IF(INDIRECT("ЗакСпец!G132")&lt;&gt;"",INDIRECT("ЗакСпец!G132"),"")</f>
        <v/>
      </c>
      <c r="V188" s="122" t="str">
        <f ca="1">IF(INDIRECT("ЗакСпец!H132")&lt;&gt;"",INDIRECT("ЗакСпец!H132"),"")</f>
        <v/>
      </c>
      <c r="W188" s="122"/>
      <c r="X188" s="122" t="str">
        <f ca="1">IF(INDIRECT("ЗакСпец!I132")&lt;&gt;"",INDIRECT("ЗакСпец!I132"),"")</f>
        <v/>
      </c>
      <c r="Y188" s="122"/>
      <c r="Z188" s="122"/>
      <c r="AA188" s="123"/>
      <c r="AB188" s="139"/>
    </row>
    <row r="189" spans="1:28" ht="22.5" customHeight="1" x14ac:dyDescent="0.2">
      <c r="A189" s="132"/>
      <c r="B189" s="134"/>
      <c r="C189" s="134"/>
      <c r="D189" s="134"/>
      <c r="E189" s="134"/>
      <c r="F189" s="134"/>
      <c r="G189" s="86" t="str">
        <f ca="1">IF(INDIRECT("ЗакСпец!A133")&lt;&gt;"",INDIRECT("ЗакСпец!A133"),"")</f>
        <v/>
      </c>
      <c r="H189" s="85" t="str">
        <f ca="1">IF(INDIRECT("ЗакСпец!B133")&lt;&gt;"",INDIRECT("ЗакСпец!B133"),"")</f>
        <v>Подпор воздуха в ЛШ "перевозка пожарных подразделений", Надз.часть (ПД6.1.5, ПД6.2.5, ПД6.3.5 )</v>
      </c>
      <c r="I189" s="84" t="str">
        <f ca="1">IF(INDIRECT("ЗакСпец!C133")&lt;&gt;"",INDIRECT("ЗакСпец!C133"),"")</f>
        <v/>
      </c>
      <c r="J189" s="121" t="str">
        <f ca="1">IF(INDIRECT("ЗакСпец!D133")&lt;&gt;"",INDIRECT("ЗакСпец!D133"),"")</f>
        <v/>
      </c>
      <c r="K189" s="121"/>
      <c r="L189" s="121"/>
      <c r="M189" s="121"/>
      <c r="N189" s="121"/>
      <c r="O189" s="122" t="str">
        <f ca="1">IF(INDIRECT("ЗакСпец!E133")&lt;&gt;"",INDIRECT("ЗакСпец!E133"),"")</f>
        <v/>
      </c>
      <c r="P189" s="122"/>
      <c r="Q189" s="122"/>
      <c r="R189" s="122"/>
      <c r="S189" s="122"/>
      <c r="T189" s="84" t="str">
        <f ca="1">IF(INDIRECT("ЗакСпец!F133")&lt;&gt;"",INDIRECT("ЗакСпец!F133"),"")</f>
        <v/>
      </c>
      <c r="U189" s="84" t="str">
        <f ca="1">IF(INDIRECT("ЗакСпец!G133")&lt;&gt;"",INDIRECT("ЗакСпец!G133"),"")</f>
        <v/>
      </c>
      <c r="V189" s="122" t="str">
        <f ca="1">IF(INDIRECT("ЗакСпец!H133")&lt;&gt;"",INDIRECT("ЗакСпец!H133"),"")</f>
        <v/>
      </c>
      <c r="W189" s="122"/>
      <c r="X189" s="122" t="str">
        <f ca="1">IF(INDIRECT("ЗакСпец!I133")&lt;&gt;"",INDIRECT("ЗакСпец!I133"),"")</f>
        <v/>
      </c>
      <c r="Y189" s="122"/>
      <c r="Z189" s="122"/>
      <c r="AA189" s="123"/>
      <c r="AB189" s="139"/>
    </row>
    <row r="190" spans="1:28" ht="22.5" customHeight="1" x14ac:dyDescent="0.2">
      <c r="A190" s="132"/>
      <c r="B190" s="134"/>
      <c r="C190" s="134"/>
      <c r="D190" s="134"/>
      <c r="E190" s="134"/>
      <c r="F190" s="134"/>
      <c r="G190" s="86" t="str">
        <f ca="1">IF(INDIRECT("ЗакСпец!A134")&lt;&gt;"",INDIRECT("ЗакСпец!A134"),"")</f>
        <v/>
      </c>
      <c r="H190" s="85" t="str">
        <f ca="1">IF(INDIRECT("ЗакСпец!B134")&lt;&gt;"",INDIRECT("ЗакСпец!B134"),"")</f>
        <v>Вентилятор осевой (ПД6.1.5)L=18900м³/ч, P=250Па, N=3,0кВт, климатическое исполнение У1</v>
      </c>
      <c r="I190" s="84" t="str">
        <f ca="1">IF(INDIRECT("ЗакСпец!C134")&lt;&gt;"",INDIRECT("ЗакСпец!C134"),"")</f>
        <v>УПОР-ВО-6,3-Б-2</v>
      </c>
      <c r="J190" s="121" t="str">
        <f ca="1">IF(INDIRECT("ЗакСпец!D134")&lt;&gt;"",INDIRECT("ЗакСпец!D134"),"")</f>
        <v/>
      </c>
      <c r="K190" s="121"/>
      <c r="L190" s="121"/>
      <c r="M190" s="121"/>
      <c r="N190" s="121"/>
      <c r="O190" s="122" t="str">
        <f ca="1">IF(INDIRECT("ЗакСпец!E134")&lt;&gt;"",INDIRECT("ЗакСпец!E134"),"")</f>
        <v>Вентзащита</v>
      </c>
      <c r="P190" s="122"/>
      <c r="Q190" s="122"/>
      <c r="R190" s="122"/>
      <c r="S190" s="122"/>
      <c r="T190" s="84" t="str">
        <f ca="1">IF(INDIRECT("ЗакСпец!F134")&lt;&gt;"",INDIRECT("ЗакСпец!F134"),"")</f>
        <v>шт.</v>
      </c>
      <c r="U190" s="84">
        <f ca="1">IF(INDIRECT("ЗакСпец!G134")&lt;&gt;"",INDIRECT("ЗакСпец!G134"),"")</f>
        <v>1</v>
      </c>
      <c r="V190" s="122" t="str">
        <f ca="1">IF(INDIRECT("ЗакСпец!H134")&lt;&gt;"",INDIRECT("ЗакСпец!H134"),"")</f>
        <v/>
      </c>
      <c r="W190" s="122"/>
      <c r="X190" s="122" t="str">
        <f ca="1">IF(INDIRECT("ЗакСпец!I134")&lt;&gt;"",INDIRECT("ЗакСпец!I134"),"")</f>
        <v/>
      </c>
      <c r="Y190" s="122"/>
      <c r="Z190" s="122"/>
      <c r="AA190" s="123"/>
      <c r="AB190" s="139"/>
    </row>
    <row r="191" spans="1:28" ht="16.899999999999999" customHeight="1" x14ac:dyDescent="0.2">
      <c r="A191" s="132"/>
      <c r="B191" s="134"/>
      <c r="C191" s="134"/>
      <c r="D191" s="134"/>
      <c r="E191" s="134"/>
      <c r="F191" s="134"/>
      <c r="G191" s="209" t="str">
        <f ca="1">IF(INDIRECT("ЗакСпец!A135")&lt;&gt;"",INDIRECT("ЗакСпец!A135"),"")</f>
        <v/>
      </c>
      <c r="H191" s="122" t="str">
        <f ca="1">IF(INDIRECT("ЗакСпец!B135")&lt;&gt;"",INDIRECT("ЗакСпец!B135"),"")</f>
        <v>Комплект опор</v>
      </c>
      <c r="I191" s="121" t="str">
        <f ca="1">IF(INDIRECT("ЗакСпец!C135")&lt;&gt;"",INDIRECT("ЗакСпец!C135"),"")</f>
        <v>6,3-Б-2</v>
      </c>
      <c r="J191" s="121" t="str">
        <f ca="1">IF(INDIRECT("ЗакСпец!D135")&lt;&gt;"",INDIRECT("ЗакСпец!D135"),"")</f>
        <v/>
      </c>
      <c r="K191" s="121"/>
      <c r="L191" s="121"/>
      <c r="M191" s="121"/>
      <c r="N191" s="121"/>
      <c r="O191" s="122" t="str">
        <f ca="1">IF(INDIRECT("ЗакСпец!E135")&lt;&gt;"",INDIRECT("ЗакСпец!E135"),"")</f>
        <v>Вентзащита</v>
      </c>
      <c r="P191" s="122"/>
      <c r="Q191" s="122"/>
      <c r="R191" s="122"/>
      <c r="S191" s="122"/>
      <c r="T191" s="121" t="str">
        <f ca="1">IF(INDIRECT("ЗакСпец!F135")&lt;&gt;"",INDIRECT("ЗакСпец!F135"),"")</f>
        <v>компл.</v>
      </c>
      <c r="U191" s="121">
        <f ca="1">IF(INDIRECT("ЗакСпец!G135")&lt;&gt;"",INDIRECT("ЗакСпец!G135"),"")</f>
        <v>1</v>
      </c>
      <c r="V191" s="122" t="str">
        <f ca="1">IF(INDIRECT("ЗакСпец!H135")&lt;&gt;"",INDIRECT("ЗакСпец!H135"),"")</f>
        <v/>
      </c>
      <c r="W191" s="122"/>
      <c r="X191" s="122" t="str">
        <f ca="1">IF(INDIRECT("ЗакСпец!I135")&lt;&gt;"",INDIRECT("ЗакСпец!I135"),"")</f>
        <v/>
      </c>
      <c r="Y191" s="122"/>
      <c r="Z191" s="122"/>
      <c r="AA191" s="123"/>
      <c r="AB191" s="139"/>
    </row>
    <row r="192" spans="1:28" ht="5.65" customHeight="1" x14ac:dyDescent="0.2">
      <c r="A192" s="132"/>
      <c r="B192" s="134"/>
      <c r="C192" s="134"/>
      <c r="D192" s="134"/>
      <c r="E192" s="134"/>
      <c r="F192" s="134"/>
      <c r="G192" s="209"/>
      <c r="H192" s="122"/>
      <c r="I192" s="121"/>
      <c r="J192" s="121"/>
      <c r="K192" s="121"/>
      <c r="L192" s="121"/>
      <c r="M192" s="121"/>
      <c r="N192" s="121"/>
      <c r="O192" s="122"/>
      <c r="P192" s="122"/>
      <c r="Q192" s="122"/>
      <c r="R192" s="122"/>
      <c r="S192" s="122"/>
      <c r="T192" s="121"/>
      <c r="U192" s="121"/>
      <c r="V192" s="122"/>
      <c r="W192" s="122"/>
      <c r="X192" s="122"/>
      <c r="Y192" s="122"/>
      <c r="Z192" s="122"/>
      <c r="AA192" s="123"/>
      <c r="AB192" s="139"/>
    </row>
    <row r="193" spans="1:28" ht="22.5" customHeight="1" x14ac:dyDescent="0.2">
      <c r="A193" s="132"/>
      <c r="B193" s="134"/>
      <c r="C193" s="134"/>
      <c r="D193" s="134"/>
      <c r="E193" s="134"/>
      <c r="F193" s="134"/>
      <c r="G193" s="86" t="str">
        <f ca="1">IF(INDIRECT("ЗакСпец!A136")&lt;&gt;"",INDIRECT("ЗакСпец!A136"),"")</f>
        <v/>
      </c>
      <c r="H193" s="85" t="str">
        <f ca="1">IF(INDIRECT("ЗакСпец!B136")&lt;&gt;"",INDIRECT("ЗакСпец!B136"),"")</f>
        <v>Вентилятор осевой (ПД6.2.5, ПД6.3.5)L=18500м³/ч, P=250Па, N=2,2кВт, климатическое исполнение У1</v>
      </c>
      <c r="I193" s="84" t="str">
        <f ca="1">IF(INDIRECT("ЗакСпец!C136")&lt;&gt;"",INDIRECT("ЗакСпец!C136"),"")</f>
        <v>УПОР-ВО-6,3-Г-4</v>
      </c>
      <c r="J193" s="121" t="str">
        <f ca="1">IF(INDIRECT("ЗакСпец!D136")&lt;&gt;"",INDIRECT("ЗакСпец!D136"),"")</f>
        <v/>
      </c>
      <c r="K193" s="121"/>
      <c r="L193" s="121"/>
      <c r="M193" s="121"/>
      <c r="N193" s="121"/>
      <c r="O193" s="122" t="str">
        <f ca="1">IF(INDIRECT("ЗакСпец!E136")&lt;&gt;"",INDIRECT("ЗакСпец!E136"),"")</f>
        <v>Вентзащита</v>
      </c>
      <c r="P193" s="122"/>
      <c r="Q193" s="122"/>
      <c r="R193" s="122"/>
      <c r="S193" s="122"/>
      <c r="T193" s="84" t="str">
        <f ca="1">IF(INDIRECT("ЗакСпец!F136")&lt;&gt;"",INDIRECT("ЗакСпец!F136"),"")</f>
        <v>шт.</v>
      </c>
      <c r="U193" s="84">
        <f ca="1">IF(INDIRECT("ЗакСпец!G136")&lt;&gt;"",INDIRECT("ЗакСпец!G136"),"")</f>
        <v>2</v>
      </c>
      <c r="V193" s="122" t="str">
        <f ca="1">IF(INDIRECT("ЗакСпец!H136")&lt;&gt;"",INDIRECT("ЗакСпец!H136"),"")</f>
        <v/>
      </c>
      <c r="W193" s="122"/>
      <c r="X193" s="122" t="str">
        <f ca="1">IF(INDIRECT("ЗакСпец!I136")&lt;&gt;"",INDIRECT("ЗакСпец!I136"),"")</f>
        <v/>
      </c>
      <c r="Y193" s="122"/>
      <c r="Z193" s="122"/>
      <c r="AA193" s="123"/>
      <c r="AB193" s="139"/>
    </row>
    <row r="194" spans="1:28" ht="22.5" customHeight="1" x14ac:dyDescent="0.2">
      <c r="A194" s="132"/>
      <c r="B194" s="134"/>
      <c r="C194" s="134"/>
      <c r="D194" s="134"/>
      <c r="E194" s="134"/>
      <c r="F194" s="134"/>
      <c r="G194" s="86" t="str">
        <f ca="1">IF(INDIRECT("ЗакСпец!A137")&lt;&gt;"",INDIRECT("ЗакСпец!A137"),"")</f>
        <v/>
      </c>
      <c r="H194" s="85" t="str">
        <f ca="1">IF(INDIRECT("ЗакСпец!B137")&lt;&gt;"",INDIRECT("ЗакСпец!B137"),"")</f>
        <v>Комплект опор</v>
      </c>
      <c r="I194" s="84" t="str">
        <f ca="1">IF(INDIRECT("ЗакСпец!C137")&lt;&gt;"",INDIRECT("ЗакСпец!C137"),"")</f>
        <v>6,3-Г-4</v>
      </c>
      <c r="J194" s="121" t="str">
        <f ca="1">IF(INDIRECT("ЗакСпец!D137")&lt;&gt;"",INDIRECT("ЗакСпец!D137"),"")</f>
        <v/>
      </c>
      <c r="K194" s="121"/>
      <c r="L194" s="121"/>
      <c r="M194" s="121"/>
      <c r="N194" s="121"/>
      <c r="O194" s="122" t="str">
        <f ca="1">IF(INDIRECT("ЗакСпец!E137")&lt;&gt;"",INDIRECT("ЗакСпец!E137"),"")</f>
        <v>Вентзащита</v>
      </c>
      <c r="P194" s="122"/>
      <c r="Q194" s="122"/>
      <c r="R194" s="122"/>
      <c r="S194" s="122"/>
      <c r="T194" s="84" t="str">
        <f ca="1">IF(INDIRECT("ЗакСпец!F137")&lt;&gt;"",INDIRECT("ЗакСпец!F137"),"")</f>
        <v>компл.</v>
      </c>
      <c r="U194" s="84">
        <f ca="1">IF(INDIRECT("ЗакСпец!G137")&lt;&gt;"",INDIRECT("ЗакСпец!G137"),"")</f>
        <v>2</v>
      </c>
      <c r="V194" s="122" t="str">
        <f ca="1">IF(INDIRECT("ЗакСпец!H137")&lt;&gt;"",INDIRECT("ЗакСпец!H137"),"")</f>
        <v/>
      </c>
      <c r="W194" s="122"/>
      <c r="X194" s="122" t="str">
        <f ca="1">IF(INDIRECT("ЗакСпец!I137")&lt;&gt;"",INDIRECT("ЗакСпец!I137"),"")</f>
        <v/>
      </c>
      <c r="Y194" s="122"/>
      <c r="Z194" s="122"/>
      <c r="AA194" s="123"/>
      <c r="AB194" s="139"/>
    </row>
    <row r="195" spans="1:28" ht="22.5" customHeight="1" x14ac:dyDescent="0.2">
      <c r="A195" s="132"/>
      <c r="B195" s="134"/>
      <c r="C195" s="134"/>
      <c r="D195" s="134"/>
      <c r="E195" s="134"/>
      <c r="F195" s="134"/>
      <c r="G195" s="209" t="str">
        <f ca="1">IF(INDIRECT("ЗакСпец!A138")&lt;&gt;"",INDIRECT("ЗакСпец!A138"),"")</f>
        <v/>
      </c>
      <c r="H195" s="122" t="str">
        <f ca="1">IF(INDIRECT("ЗакСпец!B138")&lt;&gt;"",INDIRECT("ЗакСпец!B138"),"")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95" s="121" t="str">
        <f ca="1">IF(INDIRECT("ЗакСпец!C138")&lt;&gt;"",INDIRECT("ЗакСпец!C138"),"")</f>
        <v>Сигмавент-120-НЗ(КЛ)-900x900-СН-ВЕ(220)</v>
      </c>
      <c r="J195" s="121" t="str">
        <f ca="1">IF(INDIRECT("ЗакСпец!D138")&lt;&gt;"",INDIRECT("ЗакСпец!D138"),"")</f>
        <v/>
      </c>
      <c r="K195" s="121"/>
      <c r="L195" s="121"/>
      <c r="M195" s="121"/>
      <c r="N195" s="121"/>
      <c r="O195" s="122" t="str">
        <f ca="1">IF(INDIRECT("ЗакСпец!E138")&lt;&gt;"",INDIRECT("ЗакСпец!E138"),"")</f>
        <v>Сигмавент</v>
      </c>
      <c r="P195" s="122"/>
      <c r="Q195" s="122"/>
      <c r="R195" s="122"/>
      <c r="S195" s="122"/>
      <c r="T195" s="121" t="str">
        <f ca="1">IF(INDIRECT("ЗакСпец!F138")&lt;&gt;"",INDIRECT("ЗакСпец!F138"),"")</f>
        <v>шт.</v>
      </c>
      <c r="U195" s="121">
        <f ca="1">IF(INDIRECT("ЗакСпец!G138")&lt;&gt;"",INDIRECT("ЗакСпец!G138"),"")</f>
        <v>3</v>
      </c>
      <c r="V195" s="122" t="str">
        <f ca="1">IF(INDIRECT("ЗакСпец!H138")&lt;&gt;"",INDIRECT("ЗакСпец!H138"),"")</f>
        <v/>
      </c>
      <c r="W195" s="122"/>
      <c r="X195" s="122" t="str">
        <f ca="1">IF(INDIRECT("ЗакСпец!I138")&lt;&gt;"",INDIRECT("ЗакСпец!I138"),"")</f>
        <v/>
      </c>
      <c r="Y195" s="122"/>
      <c r="Z195" s="122"/>
      <c r="AA195" s="123"/>
      <c r="AB195" s="139"/>
    </row>
    <row r="196" spans="1:28" ht="2.85" customHeight="1" x14ac:dyDescent="0.2">
      <c r="A196" s="132"/>
      <c r="B196" s="134"/>
      <c r="C196" s="134"/>
      <c r="D196" s="134"/>
      <c r="E196" s="134"/>
      <c r="F196" s="134"/>
      <c r="G196" s="209"/>
      <c r="H196" s="122"/>
      <c r="I196" s="121"/>
      <c r="J196" s="121"/>
      <c r="K196" s="121"/>
      <c r="L196" s="121"/>
      <c r="M196" s="121"/>
      <c r="N196" s="121"/>
      <c r="O196" s="122"/>
      <c r="P196" s="122"/>
      <c r="Q196" s="122"/>
      <c r="R196" s="122"/>
      <c r="S196" s="122"/>
      <c r="T196" s="121"/>
      <c r="U196" s="121"/>
      <c r="V196" s="122"/>
      <c r="W196" s="122"/>
      <c r="X196" s="122"/>
      <c r="Y196" s="122"/>
      <c r="Z196" s="122"/>
      <c r="AA196" s="123"/>
      <c r="AB196" s="139"/>
    </row>
    <row r="197" spans="1:28" ht="22.5" customHeight="1" x14ac:dyDescent="0.2">
      <c r="A197" s="132"/>
      <c r="B197" s="134"/>
      <c r="C197" s="134"/>
      <c r="D197" s="134"/>
      <c r="E197" s="134"/>
      <c r="F197" s="134"/>
      <c r="G197" s="86" t="str">
        <f ca="1">IF(INDIRECT("ЗакСпец!A139")&lt;&gt;"",INDIRECT("ЗакСпец!A139"),"")</f>
        <v/>
      </c>
      <c r="H197" s="85" t="str">
        <f ca="1">IF(INDIRECT("ЗакСпец!B139")&lt;&gt;"",INDIRECT("ЗакСпец!B139"),"")</f>
        <v>Сетка защитная металлическая оцинкованная 20х20 мм 900х900</v>
      </c>
      <c r="I197" s="84" t="str">
        <f ca="1">IF(INDIRECT("ЗакСпец!C139")&lt;&gt;"",INDIRECT("ЗакСпец!C139"),"")</f>
        <v>ГОСТ 3826-82</v>
      </c>
      <c r="J197" s="121" t="str">
        <f ca="1">IF(INDIRECT("ЗакСпец!D139")&lt;&gt;"",INDIRECT("ЗакСпец!D139"),"")</f>
        <v/>
      </c>
      <c r="K197" s="121"/>
      <c r="L197" s="121"/>
      <c r="M197" s="121"/>
      <c r="N197" s="121"/>
      <c r="O197" s="122" t="str">
        <f ca="1">IF(INDIRECT("ЗакСпец!E139")&lt;&gt;"",INDIRECT("ЗакСпец!E139"),"")</f>
        <v/>
      </c>
      <c r="P197" s="122"/>
      <c r="Q197" s="122"/>
      <c r="R197" s="122"/>
      <c r="S197" s="122"/>
      <c r="T197" s="84" t="str">
        <f ca="1">IF(INDIRECT("ЗакСпец!F139")&lt;&gt;"",INDIRECT("ЗакСпец!F139"),"")</f>
        <v>m²</v>
      </c>
      <c r="U197" s="84">
        <f ca="1">IF(INDIRECT("ЗакСпец!G139")&lt;&gt;"",INDIRECT("ЗакСпец!G139"),"")</f>
        <v>3</v>
      </c>
      <c r="V197" s="122" t="str">
        <f ca="1">IF(INDIRECT("ЗакСпец!H139")&lt;&gt;"",INDIRECT("ЗакСпец!H139"),"")</f>
        <v/>
      </c>
      <c r="W197" s="122"/>
      <c r="X197" s="122" t="str">
        <f ca="1">IF(INDIRECT("ЗакСпец!I139")&lt;&gt;"",INDIRECT("ЗакСпец!I139"),"")</f>
        <v/>
      </c>
      <c r="Y197" s="122"/>
      <c r="Z197" s="122"/>
      <c r="AA197" s="123"/>
      <c r="AB197" s="139"/>
    </row>
    <row r="198" spans="1:28" ht="22.5" customHeight="1" x14ac:dyDescent="0.2">
      <c r="A198" s="132"/>
      <c r="B198" s="134"/>
      <c r="C198" s="134"/>
      <c r="D198" s="134"/>
      <c r="E198" s="134"/>
      <c r="F198" s="134"/>
      <c r="G198" s="86" t="str">
        <f ca="1">IF(INDIRECT("ЗакСпец!A140")&lt;&gt;"",INDIRECT("ЗакСпец!A140"),"")</f>
        <v/>
      </c>
      <c r="H198" s="85" t="str">
        <f ca="1">IF(INDIRECT("ЗакСпец!B140")&lt;&gt;"",INDIRECT("ЗакСпец!B140"),"")</f>
        <v>Зонт круглый для защиты от осадков Ø630</v>
      </c>
      <c r="I198" s="84" t="str">
        <f ca="1">IF(INDIRECT("ЗакСпец!C140")&lt;&gt;"",INDIRECT("ЗакСпец!C140"),"")</f>
        <v>Серия 5.904-51</v>
      </c>
      <c r="J198" s="121" t="str">
        <f ca="1">IF(INDIRECT("ЗакСпец!D140")&lt;&gt;"",INDIRECT("ЗакСпец!D140"),"")</f>
        <v/>
      </c>
      <c r="K198" s="121"/>
      <c r="L198" s="121"/>
      <c r="M198" s="121"/>
      <c r="N198" s="121"/>
      <c r="O198" s="122" t="str">
        <f ca="1">IF(INDIRECT("ЗакСпец!E140")&lt;&gt;"",INDIRECT("ЗакСпец!E140"),"")</f>
        <v/>
      </c>
      <c r="P198" s="122"/>
      <c r="Q198" s="122"/>
      <c r="R198" s="122"/>
      <c r="S198" s="122"/>
      <c r="T198" s="84" t="str">
        <f ca="1">IF(INDIRECT("ЗакСпец!F140")&lt;&gt;"",INDIRECT("ЗакСпец!F140"),"")</f>
        <v>шт.</v>
      </c>
      <c r="U198" s="84">
        <f ca="1">IF(INDIRECT("ЗакСпец!G140")&lt;&gt;"",INDIRECT("ЗакСпец!G140"),"")</f>
        <v>3</v>
      </c>
      <c r="V198" s="122" t="str">
        <f ca="1">IF(INDIRECT("ЗакСпец!H140")&lt;&gt;"",INDIRECT("ЗакСпец!H140"),"")</f>
        <v/>
      </c>
      <c r="W198" s="122"/>
      <c r="X198" s="122" t="str">
        <f ca="1">IF(INDIRECT("ЗакСпец!I140")&lt;&gt;"",INDIRECT("ЗакСпец!I140"),"")</f>
        <v/>
      </c>
      <c r="Y198" s="122"/>
      <c r="Z198" s="122"/>
      <c r="AA198" s="123"/>
      <c r="AB198" s="139"/>
    </row>
    <row r="199" spans="1:28" ht="8.4499999999999993" customHeight="1" x14ac:dyDescent="0.2">
      <c r="A199" s="132"/>
      <c r="B199" s="134"/>
      <c r="C199" s="134"/>
      <c r="D199" s="134"/>
      <c r="E199" s="134"/>
      <c r="F199" s="134"/>
      <c r="G199" s="209" t="str">
        <f ca="1">IF(INDIRECT("ЗакСпец!A141")&lt;&gt;"",INDIRECT("ЗакСпец!A141"),"")</f>
        <v/>
      </c>
      <c r="H199" s="122" t="str">
        <f ca="1">IF(INDIRECT("ЗакСпец!B141")&lt;&gt;"",INDIRECT("ЗакСпец!B141"),"")</f>
        <v>Воздуховод из оцинкованной стали S=0,8мм  900х900</v>
      </c>
      <c r="I199" s="121" t="str">
        <f ca="1">IF(INDIRECT("ЗакСпец!C141")&lt;&gt;"",INDIRECT("ЗакСпец!C141"),"")</f>
        <v>ГОСТ 14918-80</v>
      </c>
      <c r="J199" s="121" t="str">
        <f ca="1">IF(INDIRECT("ЗакСпец!D141")&lt;&gt;"",INDIRECT("ЗакСпец!D141"),"")</f>
        <v/>
      </c>
      <c r="K199" s="121"/>
      <c r="L199" s="121"/>
      <c r="M199" s="121"/>
      <c r="N199" s="121"/>
      <c r="O199" s="122" t="str">
        <f ca="1">IF(INDIRECT("ЗакСпец!E141")&lt;&gt;"",INDIRECT("ЗакСпец!E141"),"")</f>
        <v/>
      </c>
      <c r="P199" s="122"/>
      <c r="Q199" s="122"/>
      <c r="R199" s="122"/>
      <c r="S199" s="122"/>
      <c r="T199" s="121" t="str">
        <f ca="1">IF(INDIRECT("ЗакСпец!F141")&lt;&gt;"",INDIRECT("ЗакСпец!F141"),"")</f>
        <v>м</v>
      </c>
      <c r="U199" s="121">
        <f ca="1">IF(INDIRECT("ЗакСпец!G141")&lt;&gt;"",INDIRECT("ЗакСпец!G141"),"")</f>
        <v>15</v>
      </c>
      <c r="V199" s="122" t="str">
        <f ca="1">IF(INDIRECT("ЗакСпец!H141")&lt;&gt;"",INDIRECT("ЗакСпец!H141"),"")</f>
        <v/>
      </c>
      <c r="W199" s="122"/>
      <c r="X199" s="122" t="str">
        <f ca="1">IF(INDIRECT("ЗакСпец!I141")&lt;&gt;"",INDIRECT("ЗакСпец!I141"),"")</f>
        <v/>
      </c>
      <c r="Y199" s="122"/>
      <c r="Z199" s="122"/>
      <c r="AA199" s="123"/>
      <c r="AB199" s="139"/>
    </row>
    <row r="200" spans="1:28" ht="14.1" customHeight="1" x14ac:dyDescent="0.2">
      <c r="A200" s="132"/>
      <c r="B200" s="134"/>
      <c r="C200" s="134"/>
      <c r="D200" s="134"/>
      <c r="E200" s="134"/>
      <c r="F200" s="134"/>
      <c r="G200" s="209"/>
      <c r="H200" s="122"/>
      <c r="I200" s="121"/>
      <c r="J200" s="121"/>
      <c r="K200" s="121"/>
      <c r="L200" s="121"/>
      <c r="M200" s="121"/>
      <c r="N200" s="121"/>
      <c r="O200" s="122"/>
      <c r="P200" s="122"/>
      <c r="Q200" s="122"/>
      <c r="R200" s="122"/>
      <c r="S200" s="122"/>
      <c r="T200" s="121"/>
      <c r="U200" s="121"/>
      <c r="V200" s="122"/>
      <c r="W200" s="122"/>
      <c r="X200" s="122"/>
      <c r="Y200" s="122"/>
      <c r="Z200" s="122"/>
      <c r="AA200" s="123"/>
      <c r="AB200" s="139"/>
    </row>
    <row r="201" spans="1:28" ht="22.5" customHeight="1" x14ac:dyDescent="0.2">
      <c r="A201" s="132"/>
      <c r="B201" s="134"/>
      <c r="C201" s="134"/>
      <c r="D201" s="134"/>
      <c r="E201" s="134"/>
      <c r="F201" s="134"/>
      <c r="G201" s="86" t="str">
        <f ca="1">IF(INDIRECT("ЗакСпец!A142")&lt;&gt;"",INDIRECT("ЗакСпец!A142"),"")</f>
        <v/>
      </c>
      <c r="H201" s="85" t="str">
        <f ca="1">IF(INDIRECT("ЗакСпец!B142")&lt;&gt;"",INDIRECT("ЗакСпец!B142"),"")</f>
        <v>Воздуховод из оцинкованной стали S=0,8мм Ø630</v>
      </c>
      <c r="I201" s="84" t="str">
        <f ca="1">IF(INDIRECT("ЗакСпец!C142")&lt;&gt;"",INDIRECT("ЗакСпец!C142"),"")</f>
        <v>ГОСТ 14918-80</v>
      </c>
      <c r="J201" s="121" t="str">
        <f ca="1">IF(INDIRECT("ЗакСпец!D142")&lt;&gt;"",INDIRECT("ЗакСпец!D142"),"")</f>
        <v/>
      </c>
      <c r="K201" s="121"/>
      <c r="L201" s="121"/>
      <c r="M201" s="121"/>
      <c r="N201" s="121"/>
      <c r="O201" s="122" t="str">
        <f ca="1">IF(INDIRECT("ЗакСпец!E142")&lt;&gt;"",INDIRECT("ЗакСпец!E142"),"")</f>
        <v/>
      </c>
      <c r="P201" s="122"/>
      <c r="Q201" s="122"/>
      <c r="R201" s="122"/>
      <c r="S201" s="122"/>
      <c r="T201" s="84" t="str">
        <f ca="1">IF(INDIRECT("ЗакСпец!F142")&lt;&gt;"",INDIRECT("ЗакСпец!F142"),"")</f>
        <v>м</v>
      </c>
      <c r="U201" s="84">
        <f ca="1">IF(INDIRECT("ЗакСпец!G142")&lt;&gt;"",INDIRECT("ЗакСпец!G142"),"")</f>
        <v>1.5</v>
      </c>
      <c r="V201" s="122" t="str">
        <f ca="1">IF(INDIRECT("ЗакСпец!H142")&lt;&gt;"",INDIRECT("ЗакСпец!H142"),"")</f>
        <v/>
      </c>
      <c r="W201" s="122"/>
      <c r="X201" s="122" t="str">
        <f ca="1">IF(INDIRECT("ЗакСпец!I142")&lt;&gt;"",INDIRECT("ЗакСпец!I142"),"")</f>
        <v/>
      </c>
      <c r="Y201" s="122"/>
      <c r="Z201" s="122"/>
      <c r="AA201" s="123"/>
      <c r="AB201" s="139"/>
    </row>
    <row r="202" spans="1:28" ht="19.7" customHeight="1" thickBot="1" x14ac:dyDescent="0.25">
      <c r="A202" s="132"/>
      <c r="B202" s="134"/>
      <c r="C202" s="134"/>
      <c r="D202" s="134"/>
      <c r="E202" s="134"/>
      <c r="F202" s="134"/>
      <c r="G202" s="209" t="str">
        <f ca="1">IF(INDIRECT("ЗакСпец!A143")&lt;&gt;"",INDIRECT("ЗакСпец!A143"),"")</f>
        <v/>
      </c>
      <c r="H202" s="122" t="str">
        <f ca="1">IF(INDIRECT("ЗакСпец!B143")&lt;&gt;"",INDIRECT("ЗакСпец!B143"),"")</f>
        <v>Фасонные изделия</v>
      </c>
      <c r="I202" s="121" t="str">
        <f ca="1">IF(INDIRECT("ЗакСпец!C143")&lt;&gt;"",INDIRECT("ЗакСпец!C143"),"")</f>
        <v/>
      </c>
      <c r="J202" s="121" t="str">
        <f ca="1">IF(INDIRECT("ЗакСпец!D143")&lt;&gt;"",INDIRECT("ЗакСпец!D143"),"")</f>
        <v/>
      </c>
      <c r="K202" s="121"/>
      <c r="L202" s="121"/>
      <c r="M202" s="121"/>
      <c r="N202" s="121"/>
      <c r="O202" s="122" t="str">
        <f ca="1">IF(INDIRECT("ЗакСпец!E143")&lt;&gt;"",INDIRECT("ЗакСпец!E143"),"")</f>
        <v/>
      </c>
      <c r="P202" s="122"/>
      <c r="Q202" s="122"/>
      <c r="R202" s="122"/>
      <c r="S202" s="122"/>
      <c r="T202" s="121" t="str">
        <f ca="1">IF(INDIRECT("ЗакСпец!F143")&lt;&gt;"",INDIRECT("ЗакСпец!F143"),"")</f>
        <v>м²</v>
      </c>
      <c r="U202" s="121">
        <f ca="1">IF(INDIRECT("ЗакСпец!G143")&lt;&gt;"",INDIRECT("ЗакСпец!G143"),"")</f>
        <v>22.5</v>
      </c>
      <c r="V202" s="122" t="str">
        <f ca="1">IF(INDIRECT("ЗакСпец!H143")&lt;&gt;"",INDIRECT("ЗакСпец!H143"),"")</f>
        <v/>
      </c>
      <c r="W202" s="122"/>
      <c r="X202" s="122" t="str">
        <f ca="1">IF(INDIRECT("ЗакСпец!I143")&lt;&gt;"",INDIRECT("ЗакСпец!I143"),"")</f>
        <v/>
      </c>
      <c r="Y202" s="122"/>
      <c r="Z202" s="122"/>
      <c r="AA202" s="123"/>
      <c r="AB202" s="139"/>
    </row>
    <row r="203" spans="1:28" ht="2.85" customHeight="1" thickBot="1" x14ac:dyDescent="0.25">
      <c r="A203" s="132"/>
      <c r="B203" s="134"/>
      <c r="C203" s="162" t="s">
        <v>29</v>
      </c>
      <c r="D203" s="127"/>
      <c r="E203" s="127"/>
      <c r="F203" s="128"/>
      <c r="G203" s="209"/>
      <c r="H203" s="122"/>
      <c r="I203" s="121"/>
      <c r="J203" s="121"/>
      <c r="K203" s="121"/>
      <c r="L203" s="121"/>
      <c r="M203" s="121"/>
      <c r="N203" s="121"/>
      <c r="O203" s="122"/>
      <c r="P203" s="122"/>
      <c r="Q203" s="122"/>
      <c r="R203" s="122"/>
      <c r="S203" s="122"/>
      <c r="T203" s="121"/>
      <c r="U203" s="121"/>
      <c r="V203" s="122"/>
      <c r="W203" s="122"/>
      <c r="X203" s="122"/>
      <c r="Y203" s="122"/>
      <c r="Z203" s="122"/>
      <c r="AA203" s="123"/>
      <c r="AB203" s="139"/>
    </row>
    <row r="204" spans="1:28" ht="22.5" customHeight="1" thickBot="1" x14ac:dyDescent="0.25">
      <c r="A204" s="132"/>
      <c r="B204" s="134"/>
      <c r="C204" s="127"/>
      <c r="D204" s="127"/>
      <c r="E204" s="127"/>
      <c r="F204" s="128"/>
      <c r="G204" s="86" t="str">
        <f ca="1">IF(INDIRECT("ЗакСпец!A144")&lt;&gt;"",INDIRECT("ЗакСпец!A144"),"")</f>
        <v/>
      </c>
      <c r="H204" s="85" t="str">
        <f ca="1">IF(INDIRECT("ЗакСпец!B144")&lt;&gt;"",INDIRECT("ЗакСпец!B144"),"")</f>
        <v>Огнезащитное покрытие EI120 на основе базальтового материала толщиной 10 мм, с жаростойкой мастикой "Kleber", расход 1,8 кг/м²</v>
      </c>
      <c r="I204" s="84" t="str">
        <f ca="1">IF(INDIRECT("ЗакСпец!C144")&lt;&gt;"",INDIRECT("ЗакСпец!C144"),"")</f>
        <v xml:space="preserve">PRO-МБОР-VENT (1 НФ) EI120 </v>
      </c>
      <c r="J204" s="121" t="str">
        <f ca="1">IF(INDIRECT("ЗакСпец!D144")&lt;&gt;"",INDIRECT("ЗакСпец!D144"),"")</f>
        <v/>
      </c>
      <c r="K204" s="121"/>
      <c r="L204" s="121"/>
      <c r="M204" s="121"/>
      <c r="N204" s="121"/>
      <c r="O204" s="122" t="str">
        <f ca="1">IF(INDIRECT("ЗакСпец!E144")&lt;&gt;"",INDIRECT("ЗакСпец!E144"),"")</f>
        <v>BOS</v>
      </c>
      <c r="P204" s="122"/>
      <c r="Q204" s="122"/>
      <c r="R204" s="122"/>
      <c r="S204" s="122"/>
      <c r="T204" s="84" t="str">
        <f ca="1">IF(INDIRECT("ЗакСпец!F144")&lt;&gt;"",INDIRECT("ЗакСпец!F144"),"")</f>
        <v>м²</v>
      </c>
      <c r="U204" s="84">
        <f ca="1">IF(INDIRECT("ЗакСпец!G144")&lt;&gt;"",INDIRECT("ЗакСпец!G144"),"")</f>
        <v>90</v>
      </c>
      <c r="V204" s="122" t="str">
        <f ca="1">IF(INDIRECT("ЗакСпец!H144")&lt;&gt;"",INDIRECT("ЗакСпец!H144"),"")</f>
        <v/>
      </c>
      <c r="W204" s="122"/>
      <c r="X204" s="122" t="str">
        <f ca="1">IF(INDIRECT("ЗакСпец!I144")&lt;&gt;"",INDIRECT("ЗакСпец!I144"),"")</f>
        <v/>
      </c>
      <c r="Y204" s="122"/>
      <c r="Z204" s="122"/>
      <c r="AA204" s="123"/>
      <c r="AB204" s="139"/>
    </row>
    <row r="205" spans="1:28" ht="22.5" customHeight="1" thickBot="1" x14ac:dyDescent="0.25">
      <c r="A205" s="132"/>
      <c r="B205" s="134"/>
      <c r="C205" s="127"/>
      <c r="D205" s="127"/>
      <c r="E205" s="127"/>
      <c r="F205" s="128"/>
      <c r="G205" s="86" t="str">
        <f ca="1">IF(INDIRECT("ЗакСпец!A145")&lt;&gt;"",INDIRECT("ЗакСпец!A145"),"")</f>
        <v/>
      </c>
      <c r="H205" s="85" t="str">
        <f ca="1">IF(INDIRECT("ЗакСпец!B145")&lt;&gt;"",INDIRECT("ЗакСпец!B145"),"")</f>
        <v>Средства для крепления воздуховодов</v>
      </c>
      <c r="I205" s="84" t="str">
        <f ca="1">IF(INDIRECT("ЗакСпец!C145")&lt;&gt;"",INDIRECT("ЗакСпец!C145"),"")</f>
        <v/>
      </c>
      <c r="J205" s="121" t="str">
        <f ca="1">IF(INDIRECT("ЗакСпец!D145")&lt;&gt;"",INDIRECT("ЗакСпец!D145"),"")</f>
        <v/>
      </c>
      <c r="K205" s="121"/>
      <c r="L205" s="121"/>
      <c r="M205" s="121"/>
      <c r="N205" s="121"/>
      <c r="O205" s="122" t="str">
        <f ca="1">IF(INDIRECT("ЗакСпец!E145")&lt;&gt;"",INDIRECT("ЗакСпец!E145"),"")</f>
        <v/>
      </c>
      <c r="P205" s="122"/>
      <c r="Q205" s="122"/>
      <c r="R205" s="122"/>
      <c r="S205" s="122"/>
      <c r="T205" s="84" t="str">
        <f ca="1">IF(INDIRECT("ЗакСпец!F145")&lt;&gt;"",INDIRECT("ЗакСпец!F145"),"")</f>
        <v>кг</v>
      </c>
      <c r="U205" s="84">
        <f ca="1">IF(INDIRECT("ЗакСпец!G145")&lt;&gt;"",INDIRECT("ЗакСпец!G145"),"")</f>
        <v>150</v>
      </c>
      <c r="V205" s="122" t="str">
        <f ca="1">IF(INDIRECT("ЗакСпец!H145")&lt;&gt;"",INDIRECT("ЗакСпец!H145"),"")</f>
        <v/>
      </c>
      <c r="W205" s="122"/>
      <c r="X205" s="122" t="str">
        <f ca="1">IF(INDIRECT("ЗакСпец!I145")&lt;&gt;"",INDIRECT("ЗакСпец!I145"),"")</f>
        <v/>
      </c>
      <c r="Y205" s="122"/>
      <c r="Z205" s="122"/>
      <c r="AA205" s="123"/>
      <c r="AB205" s="139"/>
    </row>
    <row r="206" spans="1:28" ht="22.5" customHeight="1" thickBot="1" x14ac:dyDescent="0.25">
      <c r="A206" s="132"/>
      <c r="B206" s="134"/>
      <c r="C206" s="127"/>
      <c r="D206" s="127"/>
      <c r="E206" s="127"/>
      <c r="F206" s="128"/>
      <c r="G206" s="86" t="str">
        <f ca="1">IF(INDIRECT("ЗакСпец!A146")&lt;&gt;"",INDIRECT("ЗакСпец!A146"),"")</f>
        <v/>
      </c>
      <c r="H206" s="85" t="str">
        <f ca="1">IF(INDIRECT("ЗакСпец!B146")&lt;&gt;"",INDIRECT("ЗакСпец!B146"),"")</f>
        <v/>
      </c>
      <c r="I206" s="84" t="str">
        <f ca="1">IF(INDIRECT("ЗакСпец!C146")&lt;&gt;"",INDIRECT("ЗакСпец!C146"),"")</f>
        <v/>
      </c>
      <c r="J206" s="121" t="str">
        <f ca="1">IF(INDIRECT("ЗакСпец!D146")&lt;&gt;"",INDIRECT("ЗакСпец!D146"),"")</f>
        <v/>
      </c>
      <c r="K206" s="121"/>
      <c r="L206" s="121"/>
      <c r="M206" s="121"/>
      <c r="N206" s="121"/>
      <c r="O206" s="122" t="str">
        <f ca="1">IF(INDIRECT("ЗакСпец!E146")&lt;&gt;"",INDIRECT("ЗакСпец!E146"),"")</f>
        <v/>
      </c>
      <c r="P206" s="122"/>
      <c r="Q206" s="122"/>
      <c r="R206" s="122"/>
      <c r="S206" s="122"/>
      <c r="T206" s="84" t="str">
        <f ca="1">IF(INDIRECT("ЗакСпец!F146")&lt;&gt;"",INDIRECT("ЗакСпец!F146"),"")</f>
        <v/>
      </c>
      <c r="U206" s="84" t="str">
        <f ca="1">IF(INDIRECT("ЗакСпец!G146")&lt;&gt;"",INDIRECT("ЗакСпец!G146"),"")</f>
        <v/>
      </c>
      <c r="V206" s="122" t="str">
        <f ca="1">IF(INDIRECT("ЗакСпец!H146")&lt;&gt;"",INDIRECT("ЗакСпец!H146"),"")</f>
        <v/>
      </c>
      <c r="W206" s="122"/>
      <c r="X206" s="122" t="str">
        <f ca="1">IF(INDIRECT("ЗакСпец!I146")&lt;&gt;"",INDIRECT("ЗакСпец!I146"),"")</f>
        <v/>
      </c>
      <c r="Y206" s="122"/>
      <c r="Z206" s="122"/>
      <c r="AA206" s="123"/>
      <c r="AB206" s="139"/>
    </row>
    <row r="207" spans="1:28" ht="22.5" customHeight="1" thickBot="1" x14ac:dyDescent="0.25">
      <c r="A207" s="132"/>
      <c r="B207" s="134"/>
      <c r="C207" s="162" t="s">
        <v>28</v>
      </c>
      <c r="D207" s="162"/>
      <c r="E207" s="127"/>
      <c r="F207" s="128"/>
      <c r="G207" s="86" t="str">
        <f ca="1">IF(INDIRECT("ЗакСпец!A147")&lt;&gt;"",INDIRECT("ЗакСпец!A147"),"")</f>
        <v/>
      </c>
      <c r="H207" s="85" t="str">
        <f ca="1">IF(INDIRECT("ЗакСпец!B147")&lt;&gt;"",INDIRECT("ЗакСпец!B147"),"")</f>
        <v>Подпор воздуха в ЛШ "пожарная опасность", Надз.часть  (ПД6.1.9, ПД6.2.9, ПД6.3.9)</v>
      </c>
      <c r="I207" s="84" t="str">
        <f ca="1">IF(INDIRECT("ЗакСпец!C147")&lt;&gt;"",INDIRECT("ЗакСпец!C147"),"")</f>
        <v/>
      </c>
      <c r="J207" s="121" t="str">
        <f ca="1">IF(INDIRECT("ЗакСпец!D147")&lt;&gt;"",INDIRECT("ЗакСпец!D147"),"")</f>
        <v/>
      </c>
      <c r="K207" s="121"/>
      <c r="L207" s="121"/>
      <c r="M207" s="121"/>
      <c r="N207" s="121"/>
      <c r="O207" s="122" t="str">
        <f ca="1">IF(INDIRECT("ЗакСпец!E147")&lt;&gt;"",INDIRECT("ЗакСпец!E147"),"")</f>
        <v/>
      </c>
      <c r="P207" s="122"/>
      <c r="Q207" s="122"/>
      <c r="R207" s="122"/>
      <c r="S207" s="122"/>
      <c r="T207" s="84" t="str">
        <f ca="1">IF(INDIRECT("ЗакСпец!F147")&lt;&gt;"",INDIRECT("ЗакСпец!F147"),"")</f>
        <v/>
      </c>
      <c r="U207" s="84" t="str">
        <f ca="1">IF(INDIRECT("ЗакСпец!G147")&lt;&gt;"",INDIRECT("ЗакСпец!G147"),"")</f>
        <v/>
      </c>
      <c r="V207" s="122" t="str">
        <f ca="1">IF(INDIRECT("ЗакСпец!H147")&lt;&gt;"",INDIRECT("ЗакСпец!H147"),"")</f>
        <v/>
      </c>
      <c r="W207" s="122"/>
      <c r="X207" s="122" t="str">
        <f ca="1">IF(INDIRECT("ЗакСпец!I147")&lt;&gt;"",INDIRECT("ЗакСпец!I147"),"")</f>
        <v/>
      </c>
      <c r="Y207" s="122"/>
      <c r="Z207" s="122"/>
      <c r="AA207" s="123"/>
      <c r="AB207" s="139"/>
    </row>
    <row r="208" spans="1:28" ht="22.5" customHeight="1" thickBot="1" x14ac:dyDescent="0.25">
      <c r="A208" s="132"/>
      <c r="B208" s="134"/>
      <c r="C208" s="162"/>
      <c r="D208" s="162"/>
      <c r="E208" s="127"/>
      <c r="F208" s="128"/>
      <c r="G208" s="86" t="str">
        <f ca="1">IF(INDIRECT("ЗакСпец!A148")&lt;&gt;"",INDIRECT("ЗакСпец!A148"),"")</f>
        <v/>
      </c>
      <c r="H208" s="85" t="str">
        <f ca="1">IF(INDIRECT("ЗакСпец!B148")&lt;&gt;"",INDIRECT("ЗакСпец!B148"),"")</f>
        <v>Вентилятор осевой (ПД6.1.9)L=24000м³/ч, P=250Па, N=4кВт, климатическое исполнение У1</v>
      </c>
      <c r="I208" s="84" t="str">
        <f ca="1">IF(INDIRECT("ЗакСпец!C148")&lt;&gt;"",INDIRECT("ЗакСпец!C148"),"")</f>
        <v>УПОР-ВО-8-А-2</v>
      </c>
      <c r="J208" s="121" t="str">
        <f ca="1">IF(INDIRECT("ЗакСпец!D148")&lt;&gt;"",INDIRECT("ЗакСпец!D148"),"")</f>
        <v/>
      </c>
      <c r="K208" s="121"/>
      <c r="L208" s="121"/>
      <c r="M208" s="121"/>
      <c r="N208" s="121"/>
      <c r="O208" s="122" t="str">
        <f ca="1">IF(INDIRECT("ЗакСпец!E148")&lt;&gt;"",INDIRECT("ЗакСпец!E148"),"")</f>
        <v>Вентзащита</v>
      </c>
      <c r="P208" s="122"/>
      <c r="Q208" s="122"/>
      <c r="R208" s="122"/>
      <c r="S208" s="122"/>
      <c r="T208" s="84" t="str">
        <f ca="1">IF(INDIRECT("ЗакСпец!F148")&lt;&gt;"",INDIRECT("ЗакСпец!F148"),"")</f>
        <v>шт.</v>
      </c>
      <c r="U208" s="84">
        <f ca="1">IF(INDIRECT("ЗакСпец!G148")&lt;&gt;"",INDIRECT("ЗакСпец!G148"),"")</f>
        <v>1</v>
      </c>
      <c r="V208" s="122" t="str">
        <f ca="1">IF(INDIRECT("ЗакСпец!H148")&lt;&gt;"",INDIRECT("ЗакСпец!H148"),"")</f>
        <v/>
      </c>
      <c r="W208" s="122"/>
      <c r="X208" s="122" t="str">
        <f ca="1">IF(INDIRECT("ЗакСпец!I148")&lt;&gt;"",INDIRECT("ЗакСпец!I148"),"")</f>
        <v/>
      </c>
      <c r="Y208" s="122"/>
      <c r="Z208" s="122"/>
      <c r="AA208" s="123"/>
      <c r="AB208" s="139"/>
    </row>
    <row r="209" spans="1:28" ht="22.5" customHeight="1" thickBot="1" x14ac:dyDescent="0.25">
      <c r="A209" s="132"/>
      <c r="B209" s="134"/>
      <c r="C209" s="162"/>
      <c r="D209" s="162"/>
      <c r="E209" s="127"/>
      <c r="F209" s="128"/>
      <c r="G209" s="86" t="str">
        <f ca="1">IF(INDIRECT("ЗакСпец!A149")&lt;&gt;"",INDIRECT("ЗакСпец!A149"),"")</f>
        <v/>
      </c>
      <c r="H209" s="85" t="str">
        <f ca="1">IF(INDIRECT("ЗакСпец!B149")&lt;&gt;"",INDIRECT("ЗакСпец!B149"),"")</f>
        <v>Комплект опор</v>
      </c>
      <c r="I209" s="84" t="str">
        <f ca="1">IF(INDIRECT("ЗакСпец!C149")&lt;&gt;"",INDIRECT("ЗакСпец!C149"),"")</f>
        <v>8-А-2</v>
      </c>
      <c r="J209" s="121" t="str">
        <f ca="1">IF(INDIRECT("ЗакСпец!D149")&lt;&gt;"",INDIRECT("ЗакСпец!D149"),"")</f>
        <v/>
      </c>
      <c r="K209" s="121"/>
      <c r="L209" s="121"/>
      <c r="M209" s="121"/>
      <c r="N209" s="121"/>
      <c r="O209" s="122" t="str">
        <f ca="1">IF(INDIRECT("ЗакСпец!E149")&lt;&gt;"",INDIRECT("ЗакСпец!E149"),"")</f>
        <v>Вентзащита</v>
      </c>
      <c r="P209" s="122"/>
      <c r="Q209" s="122"/>
      <c r="R209" s="122"/>
      <c r="S209" s="122"/>
      <c r="T209" s="84" t="str">
        <f ca="1">IF(INDIRECT("ЗакСпец!F149")&lt;&gt;"",INDIRECT("ЗакСпец!F149"),"")</f>
        <v>компл.</v>
      </c>
      <c r="U209" s="84">
        <f ca="1">IF(INDIRECT("ЗакСпец!G149")&lt;&gt;"",INDIRECT("ЗакСпец!G149"),"")</f>
        <v>1</v>
      </c>
      <c r="V209" s="122" t="str">
        <f ca="1">IF(INDIRECT("ЗакСпец!H149")&lt;&gt;"",INDIRECT("ЗакСпец!H149"),"")</f>
        <v/>
      </c>
      <c r="W209" s="122"/>
      <c r="X209" s="122" t="str">
        <f ca="1">IF(INDIRECT("ЗакСпец!I149")&lt;&gt;"",INDIRECT("ЗакСпец!I149"),"")</f>
        <v/>
      </c>
      <c r="Y209" s="122"/>
      <c r="Z209" s="122"/>
      <c r="AA209" s="123"/>
      <c r="AB209" s="139"/>
    </row>
    <row r="210" spans="1:28" ht="22.5" customHeight="1" thickBot="1" x14ac:dyDescent="0.25">
      <c r="A210" s="132"/>
      <c r="B210" s="134"/>
      <c r="C210" s="162"/>
      <c r="D210" s="162"/>
      <c r="E210" s="127"/>
      <c r="F210" s="128"/>
      <c r="G210" s="86" t="str">
        <f ca="1">IF(INDIRECT("ЗакСпец!A150")&lt;&gt;"",INDIRECT("ЗакСпец!A150"),"")</f>
        <v/>
      </c>
      <c r="H210" s="85" t="str">
        <f ca="1">IF(INDIRECT("ЗакСпец!B150")&lt;&gt;"",INDIRECT("ЗакСпец!B150"),"")</f>
        <v>Вентилятор осевой (ПД6.2.9, ПД6.3.9) L=23500м³/ч, P=250Па, N=3кВт, климатическое исполнение У1</v>
      </c>
      <c r="I210" s="84" t="str">
        <f ca="1">IF(INDIRECT("ЗакСпец!C150")&lt;&gt;"",INDIRECT("ЗакСпец!C150"),"")</f>
        <v>УПОР-ВО-7,1-Г-4</v>
      </c>
      <c r="J210" s="121" t="str">
        <f ca="1">IF(INDIRECT("ЗакСпец!D150")&lt;&gt;"",INDIRECT("ЗакСпец!D150"),"")</f>
        <v/>
      </c>
      <c r="K210" s="121"/>
      <c r="L210" s="121"/>
      <c r="M210" s="121"/>
      <c r="N210" s="121"/>
      <c r="O210" s="122" t="str">
        <f ca="1">IF(INDIRECT("ЗакСпец!E150")&lt;&gt;"",INDIRECT("ЗакСпец!E150"),"")</f>
        <v>Вентзащита</v>
      </c>
      <c r="P210" s="122"/>
      <c r="Q210" s="122"/>
      <c r="R210" s="122"/>
      <c r="S210" s="122"/>
      <c r="T210" s="84" t="str">
        <f ca="1">IF(INDIRECT("ЗакСпец!F150")&lt;&gt;"",INDIRECT("ЗакСпец!F150"),"")</f>
        <v>шт.</v>
      </c>
      <c r="U210" s="84">
        <f ca="1">IF(INDIRECT("ЗакСпец!G150")&lt;&gt;"",INDIRECT("ЗакСпец!G150"),"")</f>
        <v>2</v>
      </c>
      <c r="V210" s="122" t="str">
        <f ca="1">IF(INDIRECT("ЗакСпец!H150")&lt;&gt;"",INDIRECT("ЗакСпец!H150"),"")</f>
        <v/>
      </c>
      <c r="W210" s="122"/>
      <c r="X210" s="122" t="str">
        <f ca="1">IF(INDIRECT("ЗакСпец!I150")&lt;&gt;"",INDIRECT("ЗакСпец!I150"),"")</f>
        <v/>
      </c>
      <c r="Y210" s="122"/>
      <c r="Z210" s="122"/>
      <c r="AA210" s="123"/>
      <c r="AB210" s="139"/>
    </row>
    <row r="211" spans="1:28" ht="8.4499999999999993" customHeight="1" thickBot="1" x14ac:dyDescent="0.25">
      <c r="A211" s="132"/>
      <c r="B211" s="134"/>
      <c r="C211" s="162"/>
      <c r="D211" s="162"/>
      <c r="E211" s="127"/>
      <c r="F211" s="128"/>
      <c r="G211" s="209" t="str">
        <f ca="1">IF(INDIRECT("ЗакСпец!A151")&lt;&gt;"",INDIRECT("ЗакСпец!A151"),"")</f>
        <v/>
      </c>
      <c r="H211" s="122" t="str">
        <f ca="1">IF(INDIRECT("ЗакСпец!B151")&lt;&gt;"",INDIRECT("ЗакСпец!B151"),"")</f>
        <v>Комплект опор</v>
      </c>
      <c r="I211" s="121" t="str">
        <f ca="1">IF(INDIRECT("ЗакСпец!C151")&lt;&gt;"",INDIRECT("ЗакСпец!C151"),"")</f>
        <v>7,1-Г-4</v>
      </c>
      <c r="J211" s="121" t="str">
        <f ca="1">IF(INDIRECT("ЗакСпец!D151")&lt;&gt;"",INDIRECT("ЗакСпец!D151"),"")</f>
        <v/>
      </c>
      <c r="K211" s="121"/>
      <c r="L211" s="121"/>
      <c r="M211" s="121"/>
      <c r="N211" s="121"/>
      <c r="O211" s="122" t="str">
        <f ca="1">IF(INDIRECT("ЗакСпец!E151")&lt;&gt;"",INDIRECT("ЗакСпец!E151"),"")</f>
        <v>Вентзащита</v>
      </c>
      <c r="P211" s="122"/>
      <c r="Q211" s="122"/>
      <c r="R211" s="122"/>
      <c r="S211" s="122"/>
      <c r="T211" s="121" t="str">
        <f ca="1">IF(INDIRECT("ЗакСпец!F151")&lt;&gt;"",INDIRECT("ЗакСпец!F151"),"")</f>
        <v>компл.</v>
      </c>
      <c r="U211" s="121">
        <f ca="1">IF(INDIRECT("ЗакСпец!G151")&lt;&gt;"",INDIRECT("ЗакСпец!G151"),"")</f>
        <v>2</v>
      </c>
      <c r="V211" s="122" t="str">
        <f ca="1">IF(INDIRECT("ЗакСпец!H151")&lt;&gt;"",INDIRECT("ЗакСпец!H151"),"")</f>
        <v/>
      </c>
      <c r="W211" s="122"/>
      <c r="X211" s="122" t="str">
        <f ca="1">IF(INDIRECT("ЗакСпец!I151")&lt;&gt;"",INDIRECT("ЗакСпец!I151"),"")</f>
        <v/>
      </c>
      <c r="Y211" s="122"/>
      <c r="Z211" s="122"/>
      <c r="AA211" s="123"/>
      <c r="AB211" s="139"/>
    </row>
    <row r="212" spans="1:28" ht="14.45" customHeight="1" thickBot="1" x14ac:dyDescent="0.25">
      <c r="A212" s="132"/>
      <c r="B212" s="134"/>
      <c r="C212" s="162" t="s">
        <v>27</v>
      </c>
      <c r="D212" s="162"/>
      <c r="E212" s="127"/>
      <c r="F212" s="128"/>
      <c r="G212" s="209"/>
      <c r="H212" s="122"/>
      <c r="I212" s="121"/>
      <c r="J212" s="121"/>
      <c r="K212" s="121"/>
      <c r="L212" s="121"/>
      <c r="M212" s="121"/>
      <c r="N212" s="121"/>
      <c r="O212" s="122"/>
      <c r="P212" s="122"/>
      <c r="Q212" s="122"/>
      <c r="R212" s="122"/>
      <c r="S212" s="122"/>
      <c r="T212" s="121"/>
      <c r="U212" s="121"/>
      <c r="V212" s="122"/>
      <c r="W212" s="122"/>
      <c r="X212" s="122"/>
      <c r="Y212" s="122"/>
      <c r="Z212" s="122"/>
      <c r="AA212" s="123"/>
      <c r="AB212" s="139"/>
    </row>
    <row r="213" spans="1:28" ht="14.45" customHeight="1" thickBot="1" x14ac:dyDescent="0.25">
      <c r="A213" s="132"/>
      <c r="B213" s="134"/>
      <c r="C213" s="162"/>
      <c r="D213" s="162"/>
      <c r="E213" s="127"/>
      <c r="F213" s="127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1"/>
      <c r="AB213" s="139"/>
    </row>
    <row r="214" spans="1:28" ht="14.45" customHeight="1" thickBot="1" x14ac:dyDescent="0.25">
      <c r="A214" s="132"/>
      <c r="B214" s="134"/>
      <c r="C214" s="162"/>
      <c r="D214" s="162"/>
      <c r="E214" s="127"/>
      <c r="F214" s="127"/>
      <c r="G214" s="20"/>
      <c r="J214" s="14"/>
      <c r="K214" s="14"/>
      <c r="L214" s="185"/>
      <c r="M214" s="186"/>
      <c r="N214" s="148"/>
      <c r="O214" s="149"/>
      <c r="P214" s="14"/>
      <c r="Q214" s="14"/>
      <c r="R214" s="187" t="str">
        <f>R171</f>
        <v>1191-ИОС4.1-ВОР</v>
      </c>
      <c r="S214" s="188"/>
      <c r="T214" s="188"/>
      <c r="U214" s="188"/>
      <c r="V214" s="188"/>
      <c r="W214" s="188"/>
      <c r="X214" s="188"/>
      <c r="Y214" s="188"/>
      <c r="Z214" s="189"/>
      <c r="AA214" s="32" t="s">
        <v>16</v>
      </c>
      <c r="AB214" s="139"/>
    </row>
    <row r="215" spans="1:28" ht="14.45" customHeight="1" thickBot="1" x14ac:dyDescent="0.25">
      <c r="A215" s="132"/>
      <c r="B215" s="134"/>
      <c r="C215" s="162"/>
      <c r="D215" s="162"/>
      <c r="E215" s="127"/>
      <c r="F215" s="127"/>
      <c r="G215" s="20"/>
      <c r="J215" s="27"/>
      <c r="K215" s="27"/>
      <c r="L215" s="179"/>
      <c r="M215" s="180"/>
      <c r="N215" s="181"/>
      <c r="O215" s="182"/>
      <c r="P215" s="27"/>
      <c r="Q215" s="27"/>
      <c r="R215" s="210"/>
      <c r="S215" s="211"/>
      <c r="T215" s="211"/>
      <c r="U215" s="211"/>
      <c r="V215" s="211"/>
      <c r="W215" s="211"/>
      <c r="X215" s="211"/>
      <c r="Y215" s="211"/>
      <c r="Z215" s="212"/>
      <c r="AA215" s="137">
        <f ca="1">IF(CONCATENATE(H177,H178,H179,H180,H181)&lt;&gt;"",AA172+1,"")</f>
        <v>5</v>
      </c>
      <c r="AB215" s="139"/>
    </row>
    <row r="216" spans="1:28" ht="14.45" customHeight="1" thickBot="1" x14ac:dyDescent="0.25">
      <c r="A216" s="132"/>
      <c r="B216" s="134"/>
      <c r="C216" s="162"/>
      <c r="D216" s="162"/>
      <c r="E216" s="127"/>
      <c r="F216" s="127"/>
      <c r="G216" s="23"/>
      <c r="H216" s="42"/>
      <c r="I216" s="24"/>
      <c r="J216" s="13" t="s">
        <v>10</v>
      </c>
      <c r="K216" s="13" t="s">
        <v>11</v>
      </c>
      <c r="L216" s="160" t="s">
        <v>16</v>
      </c>
      <c r="M216" s="161"/>
      <c r="N216" s="128" t="s">
        <v>12</v>
      </c>
      <c r="O216" s="183"/>
      <c r="P216" s="13" t="s">
        <v>13</v>
      </c>
      <c r="Q216" s="13" t="s">
        <v>14</v>
      </c>
      <c r="R216" s="190"/>
      <c r="S216" s="191"/>
      <c r="T216" s="191"/>
      <c r="U216" s="191"/>
      <c r="V216" s="191"/>
      <c r="W216" s="191"/>
      <c r="X216" s="191"/>
      <c r="Y216" s="191"/>
      <c r="Z216" s="192"/>
      <c r="AA216" s="199"/>
      <c r="AB216" s="139"/>
    </row>
    <row r="217" spans="1:28" ht="16.899999999999999" customHeight="1" x14ac:dyDescent="0.2">
      <c r="A217" s="196"/>
      <c r="B217" s="197"/>
      <c r="C217" s="197"/>
      <c r="D217" s="197"/>
      <c r="E217" s="197"/>
      <c r="F217" s="197"/>
      <c r="G217" s="197"/>
      <c r="H217" s="197"/>
      <c r="I217" s="197"/>
      <c r="J217" s="197"/>
      <c r="K217" s="197"/>
      <c r="L217" s="197"/>
      <c r="M217" s="197"/>
      <c r="N217" s="197"/>
      <c r="O217" s="197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40"/>
    </row>
    <row r="218" spans="1:28" ht="16.899999999999999" customHeight="1" thickBot="1" x14ac:dyDescent="0.25">
      <c r="A218" s="130"/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5"/>
    </row>
    <row r="219" spans="1:28" ht="100.15" customHeight="1" x14ac:dyDescent="0.2">
      <c r="A219" s="198"/>
      <c r="B219" s="134"/>
      <c r="C219" s="134"/>
      <c r="D219" s="134"/>
      <c r="E219" s="134"/>
      <c r="F219" s="134"/>
      <c r="G219" s="82" t="s">
        <v>18</v>
      </c>
      <c r="H219" s="83" t="s">
        <v>19</v>
      </c>
      <c r="I219" s="82" t="s">
        <v>20</v>
      </c>
      <c r="J219" s="136" t="s">
        <v>21</v>
      </c>
      <c r="K219" s="136"/>
      <c r="L219" s="136"/>
      <c r="M219" s="137"/>
      <c r="N219" s="137"/>
      <c r="O219" s="138" t="s">
        <v>22</v>
      </c>
      <c r="P219" s="138"/>
      <c r="Q219" s="138"/>
      <c r="R219" s="138"/>
      <c r="S219" s="138"/>
      <c r="T219" s="82" t="s">
        <v>26</v>
      </c>
      <c r="U219" s="82" t="s">
        <v>25</v>
      </c>
      <c r="V219" s="138" t="s">
        <v>23</v>
      </c>
      <c r="W219" s="138"/>
      <c r="X219" s="138" t="s">
        <v>24</v>
      </c>
      <c r="Y219" s="138"/>
      <c r="Z219" s="138"/>
      <c r="AA219" s="138"/>
      <c r="AB219" s="139"/>
    </row>
    <row r="220" spans="1:28" ht="22.5" customHeight="1" x14ac:dyDescent="0.2">
      <c r="A220" s="132"/>
      <c r="B220" s="134"/>
      <c r="C220" s="134"/>
      <c r="D220" s="134"/>
      <c r="E220" s="134"/>
      <c r="F220" s="134"/>
      <c r="G220" s="86" t="str">
        <f ca="1">IF(INDIRECT("ЗакСпец!A152")&lt;&gt;"",INDIRECT("ЗакСпец!A152"),"")</f>
        <v/>
      </c>
      <c r="H220" s="85" t="str">
        <f ca="1">IF(INDIRECT("ЗакСпец!B152")&lt;&gt;"",INDIRECT("ЗакСпец!B152"),"")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20" s="84" t="str">
        <f ca="1">IF(INDIRECT("ЗакСпец!C152")&lt;&gt;"",INDIRECT("ЗакСпец!C152"),"")</f>
        <v>Сигмавент-120-НЗ(КЛ)-1000x1000-СН-ВЕ(220)</v>
      </c>
      <c r="J220" s="121" t="str">
        <f ca="1">IF(INDIRECT("ЗакСпец!D152")&lt;&gt;"",INDIRECT("ЗакСпец!D152"),"")</f>
        <v/>
      </c>
      <c r="K220" s="121"/>
      <c r="L220" s="121"/>
      <c r="M220" s="121"/>
      <c r="N220" s="121"/>
      <c r="O220" s="122" t="str">
        <f ca="1">IF(INDIRECT("ЗакСпец!E152")&lt;&gt;"",INDIRECT("ЗакСпец!E152"),"")</f>
        <v>Сигмавент</v>
      </c>
      <c r="P220" s="122"/>
      <c r="Q220" s="122"/>
      <c r="R220" s="122"/>
      <c r="S220" s="122"/>
      <c r="T220" s="84" t="str">
        <f ca="1">IF(INDIRECT("ЗакСпец!F152")&lt;&gt;"",INDIRECT("ЗакСпец!F152"),"")</f>
        <v>шт.</v>
      </c>
      <c r="U220" s="84">
        <f ca="1">IF(INDIRECT("ЗакСпец!G152")&lt;&gt;"",INDIRECT("ЗакСпец!G152"),"")</f>
        <v>3</v>
      </c>
      <c r="V220" s="122" t="str">
        <f ca="1">IF(INDIRECT("ЗакСпец!H152")&lt;&gt;"",INDIRECT("ЗакСпец!H152"),"")</f>
        <v/>
      </c>
      <c r="W220" s="122"/>
      <c r="X220" s="122" t="str">
        <f ca="1">IF(INDIRECT("ЗакСпец!I152")&lt;&gt;"",INDIRECT("ЗакСпец!I152"),"")</f>
        <v/>
      </c>
      <c r="Y220" s="122"/>
      <c r="Z220" s="122"/>
      <c r="AA220" s="123"/>
      <c r="AB220" s="139"/>
    </row>
    <row r="221" spans="1:28" ht="22.5" customHeight="1" x14ac:dyDescent="0.2">
      <c r="A221" s="132"/>
      <c r="B221" s="134"/>
      <c r="C221" s="134"/>
      <c r="D221" s="134"/>
      <c r="E221" s="134"/>
      <c r="F221" s="134"/>
      <c r="G221" s="86" t="str">
        <f ca="1">IF(INDIRECT("ЗакСпец!A153")&lt;&gt;"",INDIRECT("ЗакСпец!A153"),"")</f>
        <v/>
      </c>
      <c r="H221" s="85" t="str">
        <f ca="1">IF(INDIRECT("ЗакСпец!B153")&lt;&gt;"",INDIRECT("ЗакСпец!B153"),"")</f>
        <v>Сетка защитная металлическая оцинкованная 20х20 мм 1000х1000</v>
      </c>
      <c r="I221" s="84" t="str">
        <f ca="1">IF(INDIRECT("ЗакСпец!C153")&lt;&gt;"",INDIRECT("ЗакСпец!C153"),"")</f>
        <v>ГОСТ 3826-82</v>
      </c>
      <c r="J221" s="121" t="str">
        <f ca="1">IF(INDIRECT("ЗакСпец!D153")&lt;&gt;"",INDIRECT("ЗакСпец!D153"),"")</f>
        <v/>
      </c>
      <c r="K221" s="121"/>
      <c r="L221" s="121"/>
      <c r="M221" s="121"/>
      <c r="N221" s="121"/>
      <c r="O221" s="122" t="str">
        <f ca="1">IF(INDIRECT("ЗакСпец!E153")&lt;&gt;"",INDIRECT("ЗакСпец!E153"),"")</f>
        <v/>
      </c>
      <c r="P221" s="122"/>
      <c r="Q221" s="122"/>
      <c r="R221" s="122"/>
      <c r="S221" s="122"/>
      <c r="T221" s="84" t="str">
        <f ca="1">IF(INDIRECT("ЗакСпец!F153")&lt;&gt;"",INDIRECT("ЗакСпец!F153"),"")</f>
        <v>m²</v>
      </c>
      <c r="U221" s="84">
        <f ca="1">IF(INDIRECT("ЗакСпец!G153")&lt;&gt;"",INDIRECT("ЗакСпец!G153"),"")</f>
        <v>3</v>
      </c>
      <c r="V221" s="122" t="str">
        <f ca="1">IF(INDIRECT("ЗакСпец!H153")&lt;&gt;"",INDIRECT("ЗакСпец!H153"),"")</f>
        <v/>
      </c>
      <c r="W221" s="122"/>
      <c r="X221" s="122" t="str">
        <f ca="1">IF(INDIRECT("ЗакСпец!I153")&lt;&gt;"",INDIRECT("ЗакСпец!I153"),"")</f>
        <v/>
      </c>
      <c r="Y221" s="122"/>
      <c r="Z221" s="122"/>
      <c r="AA221" s="123"/>
      <c r="AB221" s="139"/>
    </row>
    <row r="222" spans="1:28" ht="22.5" customHeight="1" x14ac:dyDescent="0.2">
      <c r="A222" s="132"/>
      <c r="B222" s="134"/>
      <c r="C222" s="134"/>
      <c r="D222" s="134"/>
      <c r="E222" s="134"/>
      <c r="F222" s="134"/>
      <c r="G222" s="86" t="str">
        <f ca="1">IF(INDIRECT("ЗакСпец!A154")&lt;&gt;"",INDIRECT("ЗакСпец!A154"),"")</f>
        <v/>
      </c>
      <c r="H222" s="85" t="str">
        <f ca="1">IF(INDIRECT("ЗакСпец!B154")&lt;&gt;"",INDIRECT("ЗакСпец!B154"),"")</f>
        <v>Зонт круглый для защиты от осадков Ø710</v>
      </c>
      <c r="I222" s="84" t="str">
        <f ca="1">IF(INDIRECT("ЗакСпец!C154")&lt;&gt;"",INDIRECT("ЗакСпец!C154"),"")</f>
        <v>Серия 5.904-51</v>
      </c>
      <c r="J222" s="121" t="str">
        <f ca="1">IF(INDIRECT("ЗакСпец!D154")&lt;&gt;"",INDIRECT("ЗакСпец!D154"),"")</f>
        <v/>
      </c>
      <c r="K222" s="121"/>
      <c r="L222" s="121"/>
      <c r="M222" s="121"/>
      <c r="N222" s="121"/>
      <c r="O222" s="122" t="str">
        <f ca="1">IF(INDIRECT("ЗакСпец!E154")&lt;&gt;"",INDIRECT("ЗакСпец!E154"),"")</f>
        <v/>
      </c>
      <c r="P222" s="122"/>
      <c r="Q222" s="122"/>
      <c r="R222" s="122"/>
      <c r="S222" s="122"/>
      <c r="T222" s="84" t="str">
        <f ca="1">IF(INDIRECT("ЗакСпец!F154")&lt;&gt;"",INDIRECT("ЗакСпец!F154"),"")</f>
        <v>шт.</v>
      </c>
      <c r="U222" s="84">
        <f ca="1">IF(INDIRECT("ЗакСпец!G154")&lt;&gt;"",INDIRECT("ЗакСпец!G154"),"")</f>
        <v>3</v>
      </c>
      <c r="V222" s="122" t="str">
        <f ca="1">IF(INDIRECT("ЗакСпец!H154")&lt;&gt;"",INDIRECT("ЗакСпец!H154"),"")</f>
        <v/>
      </c>
      <c r="W222" s="122"/>
      <c r="X222" s="122" t="str">
        <f ca="1">IF(INDIRECT("ЗакСпец!I154")&lt;&gt;"",INDIRECT("ЗакСпец!I154"),"")</f>
        <v/>
      </c>
      <c r="Y222" s="122"/>
      <c r="Z222" s="122"/>
      <c r="AA222" s="123"/>
      <c r="AB222" s="139"/>
    </row>
    <row r="223" spans="1:28" ht="22.5" customHeight="1" x14ac:dyDescent="0.2">
      <c r="A223" s="132"/>
      <c r="B223" s="134"/>
      <c r="C223" s="134"/>
      <c r="D223" s="134"/>
      <c r="E223" s="134"/>
      <c r="F223" s="134"/>
      <c r="G223" s="86" t="str">
        <f ca="1">IF(INDIRECT("ЗакСпец!A155")&lt;&gt;"",INDIRECT("ЗакСпец!A155"),"")</f>
        <v/>
      </c>
      <c r="H223" s="85" t="str">
        <f ca="1">IF(INDIRECT("ЗакСпец!B155")&lt;&gt;"",INDIRECT("ЗакСпец!B155"),"")</f>
        <v>Воздуховод из оцинкованной стали S=0,8мм 1000x1000</v>
      </c>
      <c r="I223" s="84" t="str">
        <f ca="1">IF(INDIRECT("ЗакСпец!C155")&lt;&gt;"",INDIRECT("ЗакСпец!C155"),"")</f>
        <v>ГОСТ 14918-80</v>
      </c>
      <c r="J223" s="121" t="str">
        <f ca="1">IF(INDIRECT("ЗакСпец!D155")&lt;&gt;"",INDIRECT("ЗакСпец!D155"),"")</f>
        <v/>
      </c>
      <c r="K223" s="121"/>
      <c r="L223" s="121"/>
      <c r="M223" s="121"/>
      <c r="N223" s="121"/>
      <c r="O223" s="122" t="str">
        <f ca="1">IF(INDIRECT("ЗакСпец!E155")&lt;&gt;"",INDIRECT("ЗакСпец!E155"),"")</f>
        <v/>
      </c>
      <c r="P223" s="122"/>
      <c r="Q223" s="122"/>
      <c r="R223" s="122"/>
      <c r="S223" s="122"/>
      <c r="T223" s="84" t="str">
        <f ca="1">IF(INDIRECT("ЗакСпец!F155")&lt;&gt;"",INDIRECT("ЗакСпец!F155"),"")</f>
        <v>м</v>
      </c>
      <c r="U223" s="84">
        <f ca="1">IF(INDIRECT("ЗакСпец!G155")&lt;&gt;"",INDIRECT("ЗакСпец!G155"),"")</f>
        <v>15</v>
      </c>
      <c r="V223" s="122" t="str">
        <f ca="1">IF(INDIRECT("ЗакСпец!H155")&lt;&gt;"",INDIRECT("ЗакСпец!H155"),"")</f>
        <v/>
      </c>
      <c r="W223" s="122"/>
      <c r="X223" s="122" t="str">
        <f ca="1">IF(INDIRECT("ЗакСпец!I155")&lt;&gt;"",INDIRECT("ЗакСпец!I155"),"")</f>
        <v/>
      </c>
      <c r="Y223" s="122"/>
      <c r="Z223" s="122"/>
      <c r="AA223" s="123"/>
      <c r="AB223" s="139"/>
    </row>
    <row r="224" spans="1:28" ht="22.5" customHeight="1" x14ac:dyDescent="0.2">
      <c r="A224" s="132"/>
      <c r="B224" s="134"/>
      <c r="C224" s="134"/>
      <c r="D224" s="134"/>
      <c r="E224" s="134"/>
      <c r="F224" s="134"/>
      <c r="G224" s="86" t="str">
        <f ca="1">IF(INDIRECT("ЗакСпец!A156")&lt;&gt;"",INDIRECT("ЗакСпец!A156"),"")</f>
        <v/>
      </c>
      <c r="H224" s="85" t="str">
        <f ca="1">IF(INDIRECT("ЗакСпец!B156")&lt;&gt;"",INDIRECT("ЗакСпец!B156"),"")</f>
        <v>Воздуховод из оцинкованной стали S=0,8мм Ø710</v>
      </c>
      <c r="I224" s="84" t="str">
        <f ca="1">IF(INDIRECT("ЗакСпец!C156")&lt;&gt;"",INDIRECT("ЗакСпец!C156"),"")</f>
        <v>ГОСТ 14918-80</v>
      </c>
      <c r="J224" s="121" t="str">
        <f ca="1">IF(INDIRECT("ЗакСпец!D156")&lt;&gt;"",INDIRECT("ЗакСпец!D156"),"")</f>
        <v/>
      </c>
      <c r="K224" s="121"/>
      <c r="L224" s="121"/>
      <c r="M224" s="121"/>
      <c r="N224" s="121"/>
      <c r="O224" s="122" t="str">
        <f ca="1">IF(INDIRECT("ЗакСпец!E156")&lt;&gt;"",INDIRECT("ЗакСпец!E156"),"")</f>
        <v/>
      </c>
      <c r="P224" s="122"/>
      <c r="Q224" s="122"/>
      <c r="R224" s="122"/>
      <c r="S224" s="122"/>
      <c r="T224" s="84" t="str">
        <f ca="1">IF(INDIRECT("ЗакСпец!F156")&lt;&gt;"",INDIRECT("ЗакСпец!F156"),"")</f>
        <v>м</v>
      </c>
      <c r="U224" s="84">
        <f ca="1">IF(INDIRECT("ЗакСпец!G156")&lt;&gt;"",INDIRECT("ЗакСпец!G156"),"")</f>
        <v>1.5</v>
      </c>
      <c r="V224" s="122" t="str">
        <f ca="1">IF(INDIRECT("ЗакСпец!H156")&lt;&gt;"",INDIRECT("ЗакСпец!H156"),"")</f>
        <v/>
      </c>
      <c r="W224" s="122"/>
      <c r="X224" s="122" t="str">
        <f ca="1">IF(INDIRECT("ЗакСпец!I156")&lt;&gt;"",INDIRECT("ЗакСпец!I156"),"")</f>
        <v/>
      </c>
      <c r="Y224" s="122"/>
      <c r="Z224" s="122"/>
      <c r="AA224" s="123"/>
      <c r="AB224" s="139"/>
    </row>
    <row r="225" spans="1:28" ht="22.5" customHeight="1" x14ac:dyDescent="0.2">
      <c r="A225" s="132"/>
      <c r="B225" s="134"/>
      <c r="C225" s="134"/>
      <c r="D225" s="134"/>
      <c r="E225" s="134"/>
      <c r="F225" s="134"/>
      <c r="G225" s="86" t="str">
        <f ca="1">IF(INDIRECT("ЗакСпец!A157")&lt;&gt;"",INDIRECT("ЗакСпец!A157"),"")</f>
        <v/>
      </c>
      <c r="H225" s="85" t="str">
        <f ca="1">IF(INDIRECT("ЗакСпец!B157")&lt;&gt;"",INDIRECT("ЗакСпец!B157"),"")</f>
        <v>Фасонные изделия</v>
      </c>
      <c r="I225" s="84" t="str">
        <f ca="1">IF(INDIRECT("ЗакСпец!C157")&lt;&gt;"",INDIRECT("ЗакСпец!C157"),"")</f>
        <v/>
      </c>
      <c r="J225" s="121" t="str">
        <f ca="1">IF(INDIRECT("ЗакСпец!D157")&lt;&gt;"",INDIRECT("ЗакСпец!D157"),"")</f>
        <v/>
      </c>
      <c r="K225" s="121"/>
      <c r="L225" s="121"/>
      <c r="M225" s="121"/>
      <c r="N225" s="121"/>
      <c r="O225" s="122" t="str">
        <f ca="1">IF(INDIRECT("ЗакСпец!E157")&lt;&gt;"",INDIRECT("ЗакСпец!E157"),"")</f>
        <v/>
      </c>
      <c r="P225" s="122"/>
      <c r="Q225" s="122"/>
      <c r="R225" s="122"/>
      <c r="S225" s="122"/>
      <c r="T225" s="84" t="str">
        <f ca="1">IF(INDIRECT("ЗакСпец!F157")&lt;&gt;"",INDIRECT("ЗакСпец!F157"),"")</f>
        <v>м²</v>
      </c>
      <c r="U225" s="84">
        <f ca="1">IF(INDIRECT("ЗакСпец!G157")&lt;&gt;"",INDIRECT("ЗакСпец!G157"),"")</f>
        <v>36</v>
      </c>
      <c r="V225" s="122" t="str">
        <f ca="1">IF(INDIRECT("ЗакСпец!H157")&lt;&gt;"",INDIRECT("ЗакСпец!H157"),"")</f>
        <v/>
      </c>
      <c r="W225" s="122"/>
      <c r="X225" s="122" t="str">
        <f ca="1">IF(INDIRECT("ЗакСпец!I157")&lt;&gt;"",INDIRECT("ЗакСпец!I157"),"")</f>
        <v/>
      </c>
      <c r="Y225" s="122"/>
      <c r="Z225" s="122"/>
      <c r="AA225" s="123"/>
      <c r="AB225" s="139"/>
    </row>
    <row r="226" spans="1:28" ht="22.5" customHeight="1" x14ac:dyDescent="0.2">
      <c r="A226" s="132"/>
      <c r="B226" s="134"/>
      <c r="C226" s="134"/>
      <c r="D226" s="134"/>
      <c r="E226" s="134"/>
      <c r="F226" s="134"/>
      <c r="G226" s="86" t="str">
        <f ca="1">IF(INDIRECT("ЗакСпец!A158")&lt;&gt;"",INDIRECT("ЗакСпец!A158"),"")</f>
        <v/>
      </c>
      <c r="H226" s="85" t="str">
        <f ca="1">IF(INDIRECT("ЗакСпец!B158")&lt;&gt;"",INDIRECT("ЗакСпец!B158"),"")</f>
        <v>Огнезащитное покрытие EI120 на основе базальтового материала толщиной 10 мм, с жаростойкой мастикой "Kleber", расход 1,8 кг/м²</v>
      </c>
      <c r="I226" s="84" t="str">
        <f ca="1">IF(INDIRECT("ЗакСпец!C158")&lt;&gt;"",INDIRECT("ЗакСпец!C158"),"")</f>
        <v xml:space="preserve">PRO-МБОР-VENT (1 НФ) EI120 </v>
      </c>
      <c r="J226" s="121" t="str">
        <f ca="1">IF(INDIRECT("ЗакСпец!D158")&lt;&gt;"",INDIRECT("ЗакСпец!D158"),"")</f>
        <v/>
      </c>
      <c r="K226" s="121"/>
      <c r="L226" s="121"/>
      <c r="M226" s="121"/>
      <c r="N226" s="121"/>
      <c r="O226" s="122" t="str">
        <f ca="1">IF(INDIRECT("ЗакСпец!E158")&lt;&gt;"",INDIRECT("ЗакСпец!E158"),"")</f>
        <v>BOS</v>
      </c>
      <c r="P226" s="122"/>
      <c r="Q226" s="122"/>
      <c r="R226" s="122"/>
      <c r="S226" s="122"/>
      <c r="T226" s="84" t="str">
        <f ca="1">IF(INDIRECT("ЗакСпец!F158")&lt;&gt;"",INDIRECT("ЗакСпец!F158"),"")</f>
        <v>м²</v>
      </c>
      <c r="U226" s="84">
        <f ca="1">IF(INDIRECT("ЗакСпец!G158")&lt;&gt;"",INDIRECT("ЗакСпец!G158"),"")</f>
        <v>120</v>
      </c>
      <c r="V226" s="122" t="str">
        <f ca="1">IF(INDIRECT("ЗакСпец!H158")&lt;&gt;"",INDIRECT("ЗакСпец!H158"),"")</f>
        <v/>
      </c>
      <c r="W226" s="122"/>
      <c r="X226" s="122" t="str">
        <f ca="1">IF(INDIRECT("ЗакСпец!I158")&lt;&gt;"",INDIRECT("ЗакСпец!I158"),"")</f>
        <v/>
      </c>
      <c r="Y226" s="122"/>
      <c r="Z226" s="122"/>
      <c r="AA226" s="123"/>
      <c r="AB226" s="139"/>
    </row>
    <row r="227" spans="1:28" ht="22.5" customHeight="1" x14ac:dyDescent="0.2">
      <c r="A227" s="132"/>
      <c r="B227" s="134"/>
      <c r="C227" s="134"/>
      <c r="D227" s="134"/>
      <c r="E227" s="134"/>
      <c r="F227" s="134"/>
      <c r="G227" s="86" t="str">
        <f ca="1">IF(INDIRECT("ЗакСпец!A159")&lt;&gt;"",INDIRECT("ЗакСпец!A159"),"")</f>
        <v/>
      </c>
      <c r="H227" s="85" t="str">
        <f ca="1">IF(INDIRECT("ЗакСпец!B159")&lt;&gt;"",INDIRECT("ЗакСпец!B159"),"")</f>
        <v>Средства для крепления воздуховодов</v>
      </c>
      <c r="I227" s="84" t="str">
        <f ca="1">IF(INDIRECT("ЗакСпец!C159")&lt;&gt;"",INDIRECT("ЗакСпец!C159"),"")</f>
        <v/>
      </c>
      <c r="J227" s="121" t="str">
        <f ca="1">IF(INDIRECT("ЗакСпец!D159")&lt;&gt;"",INDIRECT("ЗакСпец!D159"),"")</f>
        <v/>
      </c>
      <c r="K227" s="121"/>
      <c r="L227" s="121"/>
      <c r="M227" s="121"/>
      <c r="N227" s="121"/>
      <c r="O227" s="122" t="str">
        <f ca="1">IF(INDIRECT("ЗакСпец!E159")&lt;&gt;"",INDIRECT("ЗакСпец!E159"),"")</f>
        <v/>
      </c>
      <c r="P227" s="122"/>
      <c r="Q227" s="122"/>
      <c r="R227" s="122"/>
      <c r="S227" s="122"/>
      <c r="T227" s="84" t="str">
        <f ca="1">IF(INDIRECT("ЗакСпец!F159")&lt;&gt;"",INDIRECT("ЗакСпец!F159"),"")</f>
        <v>кг</v>
      </c>
      <c r="U227" s="84">
        <f ca="1">IF(INDIRECT("ЗакСпец!G159")&lt;&gt;"",INDIRECT("ЗакСпец!G159"),"")</f>
        <v>150</v>
      </c>
      <c r="V227" s="122" t="str">
        <f ca="1">IF(INDIRECT("ЗакСпец!H159")&lt;&gt;"",INDIRECT("ЗакСпец!H159"),"")</f>
        <v/>
      </c>
      <c r="W227" s="122"/>
      <c r="X227" s="122" t="str">
        <f ca="1">IF(INDIRECT("ЗакСпец!I159")&lt;&gt;"",INDIRECT("ЗакСпец!I159"),"")</f>
        <v/>
      </c>
      <c r="Y227" s="122"/>
      <c r="Z227" s="122"/>
      <c r="AA227" s="123"/>
      <c r="AB227" s="139"/>
    </row>
    <row r="228" spans="1:28" ht="22.5" customHeight="1" x14ac:dyDescent="0.2">
      <c r="A228" s="132"/>
      <c r="B228" s="134"/>
      <c r="C228" s="134"/>
      <c r="D228" s="134"/>
      <c r="E228" s="134"/>
      <c r="F228" s="134"/>
      <c r="G228" s="86" t="str">
        <f ca="1">IF(INDIRECT("ЗакСпец!A160")&lt;&gt;"",INDIRECT("ЗакСпец!A160"),"")</f>
        <v/>
      </c>
      <c r="H228" s="85" t="str">
        <f ca="1">IF(INDIRECT("ЗакСпец!B160")&lt;&gt;"",INDIRECT("ЗакСпец!B160"),"")</f>
        <v/>
      </c>
      <c r="I228" s="84" t="str">
        <f ca="1">IF(INDIRECT("ЗакСпец!C160")&lt;&gt;"",INDIRECT("ЗакСпец!C160"),"")</f>
        <v/>
      </c>
      <c r="J228" s="121" t="str">
        <f ca="1">IF(INDIRECT("ЗакСпец!D160")&lt;&gt;"",INDIRECT("ЗакСпец!D160"),"")</f>
        <v/>
      </c>
      <c r="K228" s="121"/>
      <c r="L228" s="121"/>
      <c r="M228" s="121"/>
      <c r="N228" s="121"/>
      <c r="O228" s="122" t="str">
        <f ca="1">IF(INDIRECT("ЗакСпец!E160")&lt;&gt;"",INDIRECT("ЗакСпец!E160"),"")</f>
        <v/>
      </c>
      <c r="P228" s="122"/>
      <c r="Q228" s="122"/>
      <c r="R228" s="122"/>
      <c r="S228" s="122"/>
      <c r="T228" s="84" t="str">
        <f ca="1">IF(INDIRECT("ЗакСпец!F160")&lt;&gt;"",INDIRECT("ЗакСпец!F160"),"")</f>
        <v/>
      </c>
      <c r="U228" s="84" t="str">
        <f ca="1">IF(INDIRECT("ЗакСпец!G160")&lt;&gt;"",INDIRECT("ЗакСпец!G160"),"")</f>
        <v/>
      </c>
      <c r="V228" s="122" t="str">
        <f ca="1">IF(INDIRECT("ЗакСпец!H160")&lt;&gt;"",INDIRECT("ЗакСпец!H160"),"")</f>
        <v/>
      </c>
      <c r="W228" s="122"/>
      <c r="X228" s="122" t="str">
        <f ca="1">IF(INDIRECT("ЗакСпец!I160")&lt;&gt;"",INDIRECT("ЗакСпец!I160"),"")</f>
        <v/>
      </c>
      <c r="Y228" s="122"/>
      <c r="Z228" s="122"/>
      <c r="AA228" s="123"/>
      <c r="AB228" s="139"/>
    </row>
    <row r="229" spans="1:28" ht="22.5" customHeight="1" x14ac:dyDescent="0.2">
      <c r="A229" s="132"/>
      <c r="B229" s="134"/>
      <c r="C229" s="134"/>
      <c r="D229" s="134"/>
      <c r="E229" s="134"/>
      <c r="F229" s="134"/>
      <c r="G229" s="86" t="str">
        <f ca="1">IF(INDIRECT("ЗакСпец!A161")&lt;&gt;"",INDIRECT("ЗакСпец!A161"),"")</f>
        <v/>
      </c>
      <c r="H229" s="85" t="str">
        <f ca="1">IF(INDIRECT("ЗакСпец!B161")&lt;&gt;"",INDIRECT("ЗакСпец!B161"),"")</f>
        <v>Подпор воздуха в зону безопасности МГН (расчет на открытую дверь) (ПД6.1.3, ПД6.2.3, ПД6.3.3)</v>
      </c>
      <c r="I229" s="84" t="str">
        <f ca="1">IF(INDIRECT("ЗакСпец!C161")&lt;&gt;"",INDIRECT("ЗакСпец!C161"),"")</f>
        <v/>
      </c>
      <c r="J229" s="121" t="str">
        <f ca="1">IF(INDIRECT("ЗакСпец!D161")&lt;&gt;"",INDIRECT("ЗакСпец!D161"),"")</f>
        <v/>
      </c>
      <c r="K229" s="121"/>
      <c r="L229" s="121"/>
      <c r="M229" s="121"/>
      <c r="N229" s="121"/>
      <c r="O229" s="122" t="str">
        <f ca="1">IF(INDIRECT("ЗакСпец!E161")&lt;&gt;"",INDIRECT("ЗакСпец!E161"),"")</f>
        <v/>
      </c>
      <c r="P229" s="122"/>
      <c r="Q229" s="122"/>
      <c r="R229" s="122"/>
      <c r="S229" s="122"/>
      <c r="T229" s="84" t="str">
        <f ca="1">IF(INDIRECT("ЗакСпец!F161")&lt;&gt;"",INDIRECT("ЗакСпец!F161"),"")</f>
        <v/>
      </c>
      <c r="U229" s="84" t="str">
        <f ca="1">IF(INDIRECT("ЗакСпец!G161")&lt;&gt;"",INDIRECT("ЗакСпец!G161"),"")</f>
        <v/>
      </c>
      <c r="V229" s="122" t="str">
        <f ca="1">IF(INDIRECT("ЗакСпец!H161")&lt;&gt;"",INDIRECT("ЗакСпец!H161"),"")</f>
        <v/>
      </c>
      <c r="W229" s="122"/>
      <c r="X229" s="122" t="str">
        <f ca="1">IF(INDIRECT("ЗакСпец!I161")&lt;&gt;"",INDIRECT("ЗакСпец!I161"),"")</f>
        <v/>
      </c>
      <c r="Y229" s="122"/>
      <c r="Z229" s="122"/>
      <c r="AA229" s="123"/>
      <c r="AB229" s="139"/>
    </row>
    <row r="230" spans="1:28" ht="22.5" customHeight="1" x14ac:dyDescent="0.2">
      <c r="A230" s="132"/>
      <c r="B230" s="134"/>
      <c r="C230" s="134"/>
      <c r="D230" s="134"/>
      <c r="E230" s="134"/>
      <c r="F230" s="134"/>
      <c r="G230" s="86" t="str">
        <f ca="1">IF(INDIRECT("ЗакСпец!A162")&lt;&gt;"",INDIRECT("ЗакСпец!A162"),"")</f>
        <v/>
      </c>
      <c r="H230" s="85" t="str">
        <f ca="1">IF(INDIRECT("ЗакСпец!B162")&lt;&gt;"",INDIRECT("ЗакСпец!B162"),"")</f>
        <v>Вентилятор осевой L=11500м³/ч, P=500Па, N=3кВт, климатическое исполнение У1</v>
      </c>
      <c r="I230" s="84" t="str">
        <f ca="1">IF(INDIRECT("ЗакСпец!C162")&lt;&gt;"",INDIRECT("ЗакСпец!C162"),"")</f>
        <v xml:space="preserve">УПОР-ВО-5-Г-2 </v>
      </c>
      <c r="J230" s="121" t="str">
        <f ca="1">IF(INDIRECT("ЗакСпец!D162")&lt;&gt;"",INDIRECT("ЗакСпец!D162"),"")</f>
        <v/>
      </c>
      <c r="K230" s="121"/>
      <c r="L230" s="121"/>
      <c r="M230" s="121"/>
      <c r="N230" s="121"/>
      <c r="O230" s="122" t="str">
        <f ca="1">IF(INDIRECT("ЗакСпец!E162")&lt;&gt;"",INDIRECT("ЗакСпец!E162"),"")</f>
        <v>Вентзащита</v>
      </c>
      <c r="P230" s="122"/>
      <c r="Q230" s="122"/>
      <c r="R230" s="122"/>
      <c r="S230" s="122"/>
      <c r="T230" s="84" t="str">
        <f ca="1">IF(INDIRECT("ЗакСпец!F162")&lt;&gt;"",INDIRECT("ЗакСпец!F162"),"")</f>
        <v>шт.</v>
      </c>
      <c r="U230" s="84">
        <f ca="1">IF(INDIRECT("ЗакСпец!G162")&lt;&gt;"",INDIRECT("ЗакСпец!G162"),"")</f>
        <v>3</v>
      </c>
      <c r="V230" s="122" t="str">
        <f ca="1">IF(INDIRECT("ЗакСпец!H162")&lt;&gt;"",INDIRECT("ЗакСпец!H162"),"")</f>
        <v/>
      </c>
      <c r="W230" s="122"/>
      <c r="X230" s="122" t="str">
        <f ca="1">IF(INDIRECT("ЗакСпец!I162")&lt;&gt;"",INDIRECT("ЗакСпец!I162"),"")</f>
        <v/>
      </c>
      <c r="Y230" s="122"/>
      <c r="Z230" s="122"/>
      <c r="AA230" s="123"/>
      <c r="AB230" s="139"/>
    </row>
    <row r="231" spans="1:28" ht="22.5" customHeight="1" x14ac:dyDescent="0.2">
      <c r="A231" s="132"/>
      <c r="B231" s="134"/>
      <c r="C231" s="134"/>
      <c r="D231" s="134"/>
      <c r="E231" s="134"/>
      <c r="F231" s="134"/>
      <c r="G231" s="86" t="str">
        <f ca="1">IF(INDIRECT("ЗакСпец!A163")&lt;&gt;"",INDIRECT("ЗакСпец!A163"),"")</f>
        <v/>
      </c>
      <c r="H231" s="85" t="str">
        <f ca="1">IF(INDIRECT("ЗакСпец!B163")&lt;&gt;"",INDIRECT("ЗакСпец!B163"),"")</f>
        <v>Комплект опор</v>
      </c>
      <c r="I231" s="84" t="str">
        <f ca="1">IF(INDIRECT("ЗакСпец!C163")&lt;&gt;"",INDIRECT("ЗакСпец!C163"),"")</f>
        <v xml:space="preserve">5-Г-2 </v>
      </c>
      <c r="J231" s="121" t="str">
        <f ca="1">IF(INDIRECT("ЗакСпец!D163")&lt;&gt;"",INDIRECT("ЗакСпец!D163"),"")</f>
        <v/>
      </c>
      <c r="K231" s="121"/>
      <c r="L231" s="121"/>
      <c r="M231" s="121"/>
      <c r="N231" s="121"/>
      <c r="O231" s="122" t="str">
        <f ca="1">IF(INDIRECT("ЗакСпец!E163")&lt;&gt;"",INDIRECT("ЗакСпец!E163"),"")</f>
        <v>Вентзащита</v>
      </c>
      <c r="P231" s="122"/>
      <c r="Q231" s="122"/>
      <c r="R231" s="122"/>
      <c r="S231" s="122"/>
      <c r="T231" s="84" t="str">
        <f ca="1">IF(INDIRECT("ЗакСпец!F163")&lt;&gt;"",INDIRECT("ЗакСпец!F163"),"")</f>
        <v>компл.</v>
      </c>
      <c r="U231" s="84">
        <f ca="1">IF(INDIRECT("ЗакСпец!G163")&lt;&gt;"",INDIRECT("ЗакСпец!G163"),"")</f>
        <v>3</v>
      </c>
      <c r="V231" s="122" t="str">
        <f ca="1">IF(INDIRECT("ЗакСпец!H163")&lt;&gt;"",INDIRECT("ЗакСпец!H163"),"")</f>
        <v/>
      </c>
      <c r="W231" s="122"/>
      <c r="X231" s="122" t="str">
        <f ca="1">IF(INDIRECT("ЗакСпец!I163")&lt;&gt;"",INDIRECT("ЗакСпец!I163"),"")</f>
        <v/>
      </c>
      <c r="Y231" s="122"/>
      <c r="Z231" s="122"/>
      <c r="AA231" s="123"/>
      <c r="AB231" s="139"/>
    </row>
    <row r="232" spans="1:28" ht="22.5" customHeight="1" x14ac:dyDescent="0.2">
      <c r="A232" s="132"/>
      <c r="B232" s="134"/>
      <c r="C232" s="134"/>
      <c r="D232" s="134"/>
      <c r="E232" s="134"/>
      <c r="F232" s="134"/>
      <c r="G232" s="86" t="str">
        <f ca="1">IF(INDIRECT("ЗакСпец!A164")&lt;&gt;"",INDIRECT("ЗакСпец!A164"),"")</f>
        <v/>
      </c>
      <c r="H232" s="85" t="str">
        <f ca="1">IF(INDIRECT("ЗакСпец!B164")&lt;&gt;"",INDIRECT("ЗакСпец!B164"),"")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32" s="84" t="str">
        <f ca="1">IF(INDIRECT("ЗакСпец!C164")&lt;&gt;"",INDIRECT("ЗакСпец!C164"),"")</f>
        <v>Сигмавент-120-НЗ(КЛ)-400x1100-СН-ВЕ(220)</v>
      </c>
      <c r="J232" s="121" t="str">
        <f ca="1">IF(INDIRECT("ЗакСпец!D164")&lt;&gt;"",INDIRECT("ЗакСпец!D164"),"")</f>
        <v/>
      </c>
      <c r="K232" s="121"/>
      <c r="L232" s="121"/>
      <c r="M232" s="121"/>
      <c r="N232" s="121"/>
      <c r="O232" s="122" t="str">
        <f ca="1">IF(INDIRECT("ЗакСпец!E164")&lt;&gt;"",INDIRECT("ЗакСпец!E164"),"")</f>
        <v>Сигмавент</v>
      </c>
      <c r="P232" s="122"/>
      <c r="Q232" s="122"/>
      <c r="R232" s="122"/>
      <c r="S232" s="122"/>
      <c r="T232" s="84" t="str">
        <f ca="1">IF(INDIRECT("ЗакСпец!F164")&lt;&gt;"",INDIRECT("ЗакСпец!F164"),"")</f>
        <v>шт.</v>
      </c>
      <c r="U232" s="84">
        <f ca="1">IF(INDIRECT("ЗакСпец!G164")&lt;&gt;"",INDIRECT("ЗакСпец!G164"),"")</f>
        <v>3</v>
      </c>
      <c r="V232" s="122" t="str">
        <f ca="1">IF(INDIRECT("ЗакСпец!H164")&lt;&gt;"",INDIRECT("ЗакСпец!H164"),"")</f>
        <v/>
      </c>
      <c r="W232" s="122"/>
      <c r="X232" s="122" t="str">
        <f ca="1">IF(INDIRECT("ЗакСпец!I164")&lt;&gt;"",INDIRECT("ЗакСпец!I164"),"")</f>
        <v/>
      </c>
      <c r="Y232" s="122"/>
      <c r="Z232" s="122"/>
      <c r="AA232" s="123"/>
      <c r="AB232" s="139"/>
    </row>
    <row r="233" spans="1:28" ht="22.5" customHeight="1" x14ac:dyDescent="0.2">
      <c r="A233" s="132"/>
      <c r="B233" s="134"/>
      <c r="C233" s="134"/>
      <c r="D233" s="134"/>
      <c r="E233" s="134"/>
      <c r="F233" s="134"/>
      <c r="G233" s="86" t="str">
        <f ca="1">IF(INDIRECT("ЗакСпец!A165")&lt;&gt;"",INDIRECT("ЗакСпец!A165"),"")</f>
        <v/>
      </c>
      <c r="H233" s="85" t="str">
        <f ca="1">IF(INDIRECT("ЗакСпец!B165")&lt;&gt;"",INDIRECT("ЗакСпец!B165"),"")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33" s="84" t="str">
        <f ca="1">IF(INDIRECT("ЗакСпец!C165")&lt;&gt;"",INDIRECT("ЗакСпец!C165"),"")</f>
        <v>Сигмавент-120-НЗ(СЛ)-350x1150-ВН-ВЕ(220)</v>
      </c>
      <c r="J233" s="121" t="str">
        <f ca="1">IF(INDIRECT("ЗакСпец!D165")&lt;&gt;"",INDIRECT("ЗакСпец!D165"),"")</f>
        <v/>
      </c>
      <c r="K233" s="121"/>
      <c r="L233" s="121"/>
      <c r="M233" s="121"/>
      <c r="N233" s="121"/>
      <c r="O233" s="122" t="str">
        <f ca="1">IF(INDIRECT("ЗакСпец!E165")&lt;&gt;"",INDIRECT("ЗакСпец!E165"),"")</f>
        <v>Сигмавент</v>
      </c>
      <c r="P233" s="122"/>
      <c r="Q233" s="122"/>
      <c r="R233" s="122"/>
      <c r="S233" s="122"/>
      <c r="T233" s="84" t="str">
        <f ca="1">IF(INDIRECT("ЗакСпец!F165")&lt;&gt;"",INDIRECT("ЗакСпец!F165"),"")</f>
        <v>шт.</v>
      </c>
      <c r="U233" s="84">
        <f ca="1">IF(INDIRECT("ЗакСпец!G165")&lt;&gt;"",INDIRECT("ЗакСпец!G165"),"")</f>
        <v>48</v>
      </c>
      <c r="V233" s="122" t="str">
        <f ca="1">IF(INDIRECT("ЗакСпец!H165")&lt;&gt;"",INDIRECT("ЗакСпец!H165"),"")</f>
        <v/>
      </c>
      <c r="W233" s="122"/>
      <c r="X233" s="122" t="str">
        <f ca="1">IF(INDIRECT("ЗакСпец!I165")&lt;&gt;"",INDIRECT("ЗакСпец!I165"),"")</f>
        <v/>
      </c>
      <c r="Y233" s="122"/>
      <c r="Z233" s="122"/>
      <c r="AA233" s="123"/>
      <c r="AB233" s="139"/>
    </row>
    <row r="234" spans="1:28" ht="16.899999999999999" customHeight="1" x14ac:dyDescent="0.2">
      <c r="A234" s="132"/>
      <c r="B234" s="134"/>
      <c r="C234" s="134"/>
      <c r="D234" s="134"/>
      <c r="E234" s="134"/>
      <c r="F234" s="134"/>
      <c r="G234" s="209" t="str">
        <f ca="1">IF(INDIRECT("ЗакСпец!A166")&lt;&gt;"",INDIRECT("ЗакСпец!A166"),"")</f>
        <v/>
      </c>
      <c r="H234" s="122" t="str">
        <f ca="1">IF(INDIRECT("ЗакСпец!B166")&lt;&gt;"",INDIRECT("ЗакСпец!B166"),"")</f>
        <v>Декоративная решетка прямоугольного сечения</v>
      </c>
      <c r="I234" s="121" t="str">
        <f ca="1">IF(INDIRECT("ЗакСпец!C166")&lt;&gt;"",INDIRECT("ЗакСпец!C166"),"")</f>
        <v>Рсп-350x1150</v>
      </c>
      <c r="J234" s="121" t="str">
        <f ca="1">IF(INDIRECT("ЗакСпец!D166")&lt;&gt;"",INDIRECT("ЗакСпец!D166"),"")</f>
        <v/>
      </c>
      <c r="K234" s="121"/>
      <c r="L234" s="121"/>
      <c r="M234" s="121"/>
      <c r="N234" s="121"/>
      <c r="O234" s="122" t="str">
        <f ca="1">IF(INDIRECT("ЗакСпец!E166")&lt;&gt;"",INDIRECT("ЗакСпец!E166"),"")</f>
        <v>Сигмавент</v>
      </c>
      <c r="P234" s="122"/>
      <c r="Q234" s="122"/>
      <c r="R234" s="122"/>
      <c r="S234" s="122"/>
      <c r="T234" s="121" t="str">
        <f ca="1">IF(INDIRECT("ЗакСпец!F166")&lt;&gt;"",INDIRECT("ЗакСпец!F166"),"")</f>
        <v>шт.</v>
      </c>
      <c r="U234" s="121">
        <f ca="1">IF(INDIRECT("ЗакСпец!G166")&lt;&gt;"",INDIRECT("ЗакСпец!G166"),"")</f>
        <v>48</v>
      </c>
      <c r="V234" s="122" t="str">
        <f ca="1">IF(INDIRECT("ЗакСпец!H166")&lt;&gt;"",INDIRECT("ЗакСпец!H166"),"")</f>
        <v/>
      </c>
      <c r="W234" s="122"/>
      <c r="X234" s="122" t="str">
        <f ca="1">IF(INDIRECT("ЗакСпец!I166")&lt;&gt;"",INDIRECT("ЗакСпец!I166"),"")</f>
        <v/>
      </c>
      <c r="Y234" s="122"/>
      <c r="Z234" s="122"/>
      <c r="AA234" s="123"/>
      <c r="AB234" s="139"/>
    </row>
    <row r="235" spans="1:28" ht="5.65" customHeight="1" x14ac:dyDescent="0.2">
      <c r="A235" s="132"/>
      <c r="B235" s="134"/>
      <c r="C235" s="134"/>
      <c r="D235" s="134"/>
      <c r="E235" s="134"/>
      <c r="F235" s="134"/>
      <c r="G235" s="209"/>
      <c r="H235" s="122"/>
      <c r="I235" s="121"/>
      <c r="J235" s="121"/>
      <c r="K235" s="121"/>
      <c r="L235" s="121"/>
      <c r="M235" s="121"/>
      <c r="N235" s="121"/>
      <c r="O235" s="122"/>
      <c r="P235" s="122"/>
      <c r="Q235" s="122"/>
      <c r="R235" s="122"/>
      <c r="S235" s="122"/>
      <c r="T235" s="121"/>
      <c r="U235" s="121"/>
      <c r="V235" s="122"/>
      <c r="W235" s="122"/>
      <c r="X235" s="122"/>
      <c r="Y235" s="122"/>
      <c r="Z235" s="122"/>
      <c r="AA235" s="123"/>
      <c r="AB235" s="139"/>
    </row>
    <row r="236" spans="1:28" ht="22.5" customHeight="1" x14ac:dyDescent="0.2">
      <c r="A236" s="132"/>
      <c r="B236" s="134"/>
      <c r="C236" s="134"/>
      <c r="D236" s="134"/>
      <c r="E236" s="134"/>
      <c r="F236" s="134"/>
      <c r="G236" s="86" t="str">
        <f ca="1">IF(INDIRECT("ЗакСпец!A167")&lt;&gt;"",INDIRECT("ЗакСпец!A167"),"")</f>
        <v/>
      </c>
      <c r="H236" s="85" t="str">
        <f ca="1">IF(INDIRECT("ЗакСпец!B167")&lt;&gt;"",INDIRECT("ЗакСпец!B167"),"")</f>
        <v>Зонт круглый для защиты от осадков Ø500</v>
      </c>
      <c r="I236" s="84" t="str">
        <f ca="1">IF(INDIRECT("ЗакСпец!C167")&lt;&gt;"",INDIRECT("ЗакСпец!C167"),"")</f>
        <v>Серия 5.904-51</v>
      </c>
      <c r="J236" s="121" t="str">
        <f ca="1">IF(INDIRECT("ЗакСпец!D167")&lt;&gt;"",INDIRECT("ЗакСпец!D167"),"")</f>
        <v/>
      </c>
      <c r="K236" s="121"/>
      <c r="L236" s="121"/>
      <c r="M236" s="121"/>
      <c r="N236" s="121"/>
      <c r="O236" s="122" t="str">
        <f ca="1">IF(INDIRECT("ЗакСпец!E167")&lt;&gt;"",INDIRECT("ЗакСпец!E167"),"")</f>
        <v/>
      </c>
      <c r="P236" s="122"/>
      <c r="Q236" s="122"/>
      <c r="R236" s="122"/>
      <c r="S236" s="122"/>
      <c r="T236" s="84" t="str">
        <f ca="1">IF(INDIRECT("ЗакСпец!F167")&lt;&gt;"",INDIRECT("ЗакСпец!F167"),"")</f>
        <v>шт.</v>
      </c>
      <c r="U236" s="84">
        <f ca="1">IF(INDIRECT("ЗакСпец!G167")&lt;&gt;"",INDIRECT("ЗакСпец!G167"),"")</f>
        <v>3</v>
      </c>
      <c r="V236" s="122" t="str">
        <f ca="1">IF(INDIRECT("ЗакСпец!H167")&lt;&gt;"",INDIRECT("ЗакСпец!H167"),"")</f>
        <v/>
      </c>
      <c r="W236" s="122"/>
      <c r="X236" s="122" t="str">
        <f ca="1">IF(INDIRECT("ЗакСпец!I167")&lt;&gt;"",INDIRECT("ЗакСпец!I167"),"")</f>
        <v/>
      </c>
      <c r="Y236" s="122"/>
      <c r="Z236" s="122"/>
      <c r="AA236" s="123"/>
      <c r="AB236" s="139"/>
    </row>
    <row r="237" spans="1:28" ht="22.5" customHeight="1" x14ac:dyDescent="0.2">
      <c r="A237" s="132"/>
      <c r="B237" s="134"/>
      <c r="C237" s="134"/>
      <c r="D237" s="134"/>
      <c r="E237" s="134"/>
      <c r="F237" s="134"/>
      <c r="G237" s="86" t="str">
        <f ca="1">IF(INDIRECT("ЗакСпец!A168")&lt;&gt;"",INDIRECT("ЗакСпец!A168"),"")</f>
        <v/>
      </c>
      <c r="H237" s="85" t="str">
        <f ca="1">IF(INDIRECT("ЗакСпец!B168")&lt;&gt;"",INDIRECT("ЗакСпец!B168"),"")</f>
        <v>Воздуховод из оцинкованной стали S=0,8мм 1100x400</v>
      </c>
      <c r="I237" s="84" t="str">
        <f ca="1">IF(INDIRECT("ЗакСпец!C168")&lt;&gt;"",INDIRECT("ЗакСпец!C168"),"")</f>
        <v>ГОСТ 14918-80</v>
      </c>
      <c r="J237" s="121" t="str">
        <f ca="1">IF(INDIRECT("ЗакСпец!D168")&lt;&gt;"",INDIRECT("ЗакСпец!D168"),"")</f>
        <v/>
      </c>
      <c r="K237" s="121"/>
      <c r="L237" s="121"/>
      <c r="M237" s="121"/>
      <c r="N237" s="121"/>
      <c r="O237" s="122" t="str">
        <f ca="1">IF(INDIRECT("ЗакСпец!E168")&lt;&gt;"",INDIRECT("ЗакСпец!E168"),"")</f>
        <v/>
      </c>
      <c r="P237" s="122"/>
      <c r="Q237" s="122"/>
      <c r="R237" s="122"/>
      <c r="S237" s="122"/>
      <c r="T237" s="84" t="str">
        <f ca="1">IF(INDIRECT("ЗакСпец!F168")&lt;&gt;"",INDIRECT("ЗакСпец!F168"),"")</f>
        <v>м</v>
      </c>
      <c r="U237" s="84">
        <f ca="1">IF(INDIRECT("ЗакСпец!G168")&lt;&gt;"",INDIRECT("ЗакСпец!G168"),"")</f>
        <v>165</v>
      </c>
      <c r="V237" s="122" t="str">
        <f ca="1">IF(INDIRECT("ЗакСпец!H168")&lt;&gt;"",INDIRECT("ЗакСпец!H168"),"")</f>
        <v/>
      </c>
      <c r="W237" s="122"/>
      <c r="X237" s="122" t="str">
        <f ca="1">IF(INDIRECT("ЗакСпец!I168")&lt;&gt;"",INDIRECT("ЗакСпец!I168"),"")</f>
        <v/>
      </c>
      <c r="Y237" s="122"/>
      <c r="Z237" s="122"/>
      <c r="AA237" s="123"/>
      <c r="AB237" s="139"/>
    </row>
    <row r="238" spans="1:28" ht="22.5" customHeight="1" x14ac:dyDescent="0.2">
      <c r="A238" s="132"/>
      <c r="B238" s="134"/>
      <c r="C238" s="134"/>
      <c r="D238" s="134"/>
      <c r="E238" s="134"/>
      <c r="F238" s="134"/>
      <c r="G238" s="209" t="str">
        <f ca="1">IF(INDIRECT("ЗакСпец!A169")&lt;&gt;"",INDIRECT("ЗакСпец!A169"),"")</f>
        <v/>
      </c>
      <c r="H238" s="122" t="str">
        <f ca="1">IF(INDIRECT("ЗакСпец!B169")&lt;&gt;"",INDIRECT("ЗакСпец!B169"),"")</f>
        <v>Воздуховод из оцинкованной стали S=0,8мм 1150x350</v>
      </c>
      <c r="I238" s="121" t="str">
        <f ca="1">IF(INDIRECT("ЗакСпец!C169")&lt;&gt;"",INDIRECT("ЗакСпец!C169"),"")</f>
        <v>ГОСТ 14918-80</v>
      </c>
      <c r="J238" s="121" t="str">
        <f ca="1">IF(INDIRECT("ЗакСпец!D169")&lt;&gt;"",INDIRECT("ЗакСпец!D169"),"")</f>
        <v/>
      </c>
      <c r="K238" s="121"/>
      <c r="L238" s="121"/>
      <c r="M238" s="121"/>
      <c r="N238" s="121"/>
      <c r="O238" s="122" t="str">
        <f ca="1">IF(INDIRECT("ЗакСпец!E169")&lt;&gt;"",INDIRECT("ЗакСпец!E169"),"")</f>
        <v/>
      </c>
      <c r="P238" s="122"/>
      <c r="Q238" s="122"/>
      <c r="R238" s="122"/>
      <c r="S238" s="122"/>
      <c r="T238" s="121" t="str">
        <f ca="1">IF(INDIRECT("ЗакСпец!F169")&lt;&gt;"",INDIRECT("ЗакСпец!F169"),"")</f>
        <v>м</v>
      </c>
      <c r="U238" s="121">
        <f ca="1">IF(INDIRECT("ЗакСпец!G169")&lt;&gt;"",INDIRECT("ЗакСпец!G169"),"")</f>
        <v>9.9</v>
      </c>
      <c r="V238" s="122" t="str">
        <f ca="1">IF(INDIRECT("ЗакСпец!H169")&lt;&gt;"",INDIRECT("ЗакСпец!H169"),"")</f>
        <v/>
      </c>
      <c r="W238" s="122"/>
      <c r="X238" s="122" t="str">
        <f ca="1">IF(INDIRECT("ЗакСпец!I169")&lt;&gt;"",INDIRECT("ЗакСпец!I169"),"")</f>
        <v/>
      </c>
      <c r="Y238" s="122"/>
      <c r="Z238" s="122"/>
      <c r="AA238" s="123"/>
      <c r="AB238" s="139"/>
    </row>
    <row r="239" spans="1:28" ht="2.85" customHeight="1" x14ac:dyDescent="0.2">
      <c r="A239" s="132"/>
      <c r="B239" s="134"/>
      <c r="C239" s="134"/>
      <c r="D239" s="134"/>
      <c r="E239" s="134"/>
      <c r="F239" s="134"/>
      <c r="G239" s="209"/>
      <c r="H239" s="122"/>
      <c r="I239" s="121"/>
      <c r="J239" s="121"/>
      <c r="K239" s="121"/>
      <c r="L239" s="121"/>
      <c r="M239" s="121"/>
      <c r="N239" s="121"/>
      <c r="O239" s="122"/>
      <c r="P239" s="122"/>
      <c r="Q239" s="122"/>
      <c r="R239" s="122"/>
      <c r="S239" s="122"/>
      <c r="T239" s="121"/>
      <c r="U239" s="121"/>
      <c r="V239" s="122"/>
      <c r="W239" s="122"/>
      <c r="X239" s="122"/>
      <c r="Y239" s="122"/>
      <c r="Z239" s="122"/>
      <c r="AA239" s="123"/>
      <c r="AB239" s="139"/>
    </row>
    <row r="240" spans="1:28" ht="22.5" customHeight="1" x14ac:dyDescent="0.2">
      <c r="A240" s="132"/>
      <c r="B240" s="134"/>
      <c r="C240" s="134"/>
      <c r="D240" s="134"/>
      <c r="E240" s="134"/>
      <c r="F240" s="134"/>
      <c r="G240" s="86" t="str">
        <f ca="1">IF(INDIRECT("ЗакСпец!A170")&lt;&gt;"",INDIRECT("ЗакСпец!A170"),"")</f>
        <v/>
      </c>
      <c r="H240" s="85" t="str">
        <f ca="1">IF(INDIRECT("ЗакСпец!B170")&lt;&gt;"",INDIRECT("ЗакСпец!B170"),"")</f>
        <v>Воздуховод из оцинкованной стали S=0,8мм Ø500</v>
      </c>
      <c r="I240" s="84" t="str">
        <f ca="1">IF(INDIRECT("ЗакСпец!C170")&lt;&gt;"",INDIRECT("ЗакСпец!C170"),"")</f>
        <v>ГОСТ 14918-80</v>
      </c>
      <c r="J240" s="121" t="str">
        <f ca="1">IF(INDIRECT("ЗакСпец!D170")&lt;&gt;"",INDIRECT("ЗакСпец!D170"),"")</f>
        <v/>
      </c>
      <c r="K240" s="121"/>
      <c r="L240" s="121"/>
      <c r="M240" s="121"/>
      <c r="N240" s="121"/>
      <c r="O240" s="122" t="str">
        <f ca="1">IF(INDIRECT("ЗакСпец!E170")&lt;&gt;"",INDIRECT("ЗакСпец!E170"),"")</f>
        <v/>
      </c>
      <c r="P240" s="122"/>
      <c r="Q240" s="122"/>
      <c r="R240" s="122"/>
      <c r="S240" s="122"/>
      <c r="T240" s="84" t="str">
        <f ca="1">IF(INDIRECT("ЗакСпец!F170")&lt;&gt;"",INDIRECT("ЗакСпец!F170"),"")</f>
        <v>м</v>
      </c>
      <c r="U240" s="84">
        <f ca="1">IF(INDIRECT("ЗакСпец!G170")&lt;&gt;"",INDIRECT("ЗакСпец!G170"),"")</f>
        <v>3</v>
      </c>
      <c r="V240" s="122" t="str">
        <f ca="1">IF(INDIRECT("ЗакСпец!H170")&lt;&gt;"",INDIRECT("ЗакСпец!H170"),"")</f>
        <v/>
      </c>
      <c r="W240" s="122"/>
      <c r="X240" s="122" t="str">
        <f ca="1">IF(INDIRECT("ЗакСпец!I170")&lt;&gt;"",INDIRECT("ЗакСпец!I170"),"")</f>
        <v/>
      </c>
      <c r="Y240" s="122"/>
      <c r="Z240" s="122"/>
      <c r="AA240" s="123"/>
      <c r="AB240" s="139"/>
    </row>
    <row r="241" spans="1:28" ht="22.5" customHeight="1" x14ac:dyDescent="0.2">
      <c r="A241" s="132"/>
      <c r="B241" s="134"/>
      <c r="C241" s="134"/>
      <c r="D241" s="134"/>
      <c r="E241" s="134"/>
      <c r="F241" s="134"/>
      <c r="G241" s="86" t="str">
        <f ca="1">IF(INDIRECT("ЗакСпец!A171")&lt;&gt;"",INDIRECT("ЗакСпец!A171"),"")</f>
        <v/>
      </c>
      <c r="H241" s="85" t="str">
        <f ca="1">IF(INDIRECT("ЗакСпец!B171")&lt;&gt;"",INDIRECT("ЗакСпец!B171"),"")</f>
        <v>Фасонные изделия</v>
      </c>
      <c r="I241" s="84" t="str">
        <f ca="1">IF(INDIRECT("ЗакСпец!C171")&lt;&gt;"",INDIRECT("ЗакСпец!C171"),"")</f>
        <v/>
      </c>
      <c r="J241" s="121" t="str">
        <f ca="1">IF(INDIRECT("ЗакСпец!D171")&lt;&gt;"",INDIRECT("ЗакСпец!D171"),"")</f>
        <v/>
      </c>
      <c r="K241" s="121"/>
      <c r="L241" s="121"/>
      <c r="M241" s="121"/>
      <c r="N241" s="121"/>
      <c r="O241" s="122" t="str">
        <f ca="1">IF(INDIRECT("ЗакСпец!E171")&lt;&gt;"",INDIRECT("ЗакСпец!E171"),"")</f>
        <v/>
      </c>
      <c r="P241" s="122"/>
      <c r="Q241" s="122"/>
      <c r="R241" s="122"/>
      <c r="S241" s="122"/>
      <c r="T241" s="84" t="str">
        <f ca="1">IF(INDIRECT("ЗакСпец!F171")&lt;&gt;"",INDIRECT("ЗакСпец!F171"),"")</f>
        <v>м²</v>
      </c>
      <c r="U241" s="84">
        <f ca="1">IF(INDIRECT("ЗакСпец!G171")&lt;&gt;"",INDIRECT("ЗакСпец!G171"),"")</f>
        <v>165</v>
      </c>
      <c r="V241" s="122" t="str">
        <f ca="1">IF(INDIRECT("ЗакСпец!H171")&lt;&gt;"",INDIRECT("ЗакСпец!H171"),"")</f>
        <v/>
      </c>
      <c r="W241" s="122"/>
      <c r="X241" s="122" t="str">
        <f ca="1">IF(INDIRECT("ЗакСпец!I171")&lt;&gt;"",INDIRECT("ЗакСпец!I171"),"")</f>
        <v/>
      </c>
      <c r="Y241" s="122"/>
      <c r="Z241" s="122"/>
      <c r="AA241" s="123"/>
      <c r="AB241" s="139"/>
    </row>
    <row r="242" spans="1:28" ht="8.4499999999999993" customHeight="1" x14ac:dyDescent="0.2">
      <c r="A242" s="132"/>
      <c r="B242" s="134"/>
      <c r="C242" s="134"/>
      <c r="D242" s="134"/>
      <c r="E242" s="134"/>
      <c r="F242" s="134"/>
      <c r="G242" s="209" t="str">
        <f ca="1">IF(INDIRECT("ЗакСпец!A172")&lt;&gt;"",INDIRECT("ЗакСпец!A172"),"")</f>
        <v/>
      </c>
      <c r="H242" s="122" t="str">
        <f ca="1">IF(INDIRECT("ЗакСпец!B172")&lt;&gt;"",INDIRECT("ЗакСпец!B172"),"")</f>
        <v>Огнезащитное покрытие EI30 на основе базальтового материала толщиной 5 мм, с жаростойкой мастикой "Kleber", расход 0,7 кг/м²</v>
      </c>
      <c r="I242" s="121" t="str">
        <f ca="1">IF(INDIRECT("ЗакСпец!C172")&lt;&gt;"",INDIRECT("ЗакСпец!C172"),"")</f>
        <v>PRO-МБОР-VENT (1 НФ) EI30</v>
      </c>
      <c r="J242" s="121" t="str">
        <f ca="1">IF(INDIRECT("ЗакСпец!D172")&lt;&gt;"",INDIRECT("ЗакСпец!D172"),"")</f>
        <v/>
      </c>
      <c r="K242" s="121"/>
      <c r="L242" s="121"/>
      <c r="M242" s="121"/>
      <c r="N242" s="121"/>
      <c r="O242" s="122" t="str">
        <f ca="1">IF(INDIRECT("ЗакСпец!E172")&lt;&gt;"",INDIRECT("ЗакСпец!E172"),"")</f>
        <v>BOS</v>
      </c>
      <c r="P242" s="122"/>
      <c r="Q242" s="122"/>
      <c r="R242" s="122"/>
      <c r="S242" s="122"/>
      <c r="T242" s="121" t="str">
        <f ca="1">IF(INDIRECT("ЗакСпец!F172")&lt;&gt;"",INDIRECT("ЗакСпец!F172"),"")</f>
        <v>м²</v>
      </c>
      <c r="U242" s="121">
        <f ca="1">IF(INDIRECT("ЗакСпец!G172")&lt;&gt;"",INDIRECT("ЗакСпец!G172"),"")</f>
        <v>630</v>
      </c>
      <c r="V242" s="122" t="str">
        <f ca="1">IF(INDIRECT("ЗакСпец!H172")&lt;&gt;"",INDIRECT("ЗакСпец!H172"),"")</f>
        <v/>
      </c>
      <c r="W242" s="122"/>
      <c r="X242" s="122" t="str">
        <f ca="1">IF(INDIRECT("ЗакСпец!I172")&lt;&gt;"",INDIRECT("ЗакСпец!I172"),"")</f>
        <v/>
      </c>
      <c r="Y242" s="122"/>
      <c r="Z242" s="122"/>
      <c r="AA242" s="123"/>
      <c r="AB242" s="139"/>
    </row>
    <row r="243" spans="1:28" ht="14.1" customHeight="1" x14ac:dyDescent="0.2">
      <c r="A243" s="132"/>
      <c r="B243" s="134"/>
      <c r="C243" s="134"/>
      <c r="D243" s="134"/>
      <c r="E243" s="134"/>
      <c r="F243" s="134"/>
      <c r="G243" s="209"/>
      <c r="H243" s="122"/>
      <c r="I243" s="121"/>
      <c r="J243" s="121"/>
      <c r="K243" s="121"/>
      <c r="L243" s="121"/>
      <c r="M243" s="121"/>
      <c r="N243" s="121"/>
      <c r="O243" s="122"/>
      <c r="P243" s="122"/>
      <c r="Q243" s="122"/>
      <c r="R243" s="122"/>
      <c r="S243" s="122"/>
      <c r="T243" s="121"/>
      <c r="U243" s="121"/>
      <c r="V243" s="122"/>
      <c r="W243" s="122"/>
      <c r="X243" s="122"/>
      <c r="Y243" s="122"/>
      <c r="Z243" s="122"/>
      <c r="AA243" s="123"/>
      <c r="AB243" s="139"/>
    </row>
    <row r="244" spans="1:28" ht="22.5" customHeight="1" x14ac:dyDescent="0.2">
      <c r="A244" s="132"/>
      <c r="B244" s="134"/>
      <c r="C244" s="134"/>
      <c r="D244" s="134"/>
      <c r="E244" s="134"/>
      <c r="F244" s="134"/>
      <c r="G244" s="86" t="str">
        <f ca="1">IF(INDIRECT("ЗакСпец!A173")&lt;&gt;"",INDIRECT("ЗакСпец!A173"),"")</f>
        <v/>
      </c>
      <c r="H244" s="85" t="str">
        <f ca="1">IF(INDIRECT("ЗакСпец!B173")&lt;&gt;"",INDIRECT("ЗакСпец!B173"),"")</f>
        <v>Средства для крепления воздуховодов</v>
      </c>
      <c r="I244" s="84" t="str">
        <f ca="1">IF(INDIRECT("ЗакСпец!C173")&lt;&gt;"",INDIRECT("ЗакСпец!C173"),"")</f>
        <v/>
      </c>
      <c r="J244" s="121" t="str">
        <f ca="1">IF(INDIRECT("ЗакСпец!D173")&lt;&gt;"",INDIRECT("ЗакСпец!D173"),"")</f>
        <v/>
      </c>
      <c r="K244" s="121"/>
      <c r="L244" s="121"/>
      <c r="M244" s="121"/>
      <c r="N244" s="121"/>
      <c r="O244" s="122" t="str">
        <f ca="1">IF(INDIRECT("ЗакСпец!E173")&lt;&gt;"",INDIRECT("ЗакСпец!E173"),"")</f>
        <v/>
      </c>
      <c r="P244" s="122"/>
      <c r="Q244" s="122"/>
      <c r="R244" s="122"/>
      <c r="S244" s="122"/>
      <c r="T244" s="84" t="str">
        <f ca="1">IF(INDIRECT("ЗакСпец!F173")&lt;&gt;"",INDIRECT("ЗакСпец!F173"),"")</f>
        <v>кг</v>
      </c>
      <c r="U244" s="84">
        <f ca="1">IF(INDIRECT("ЗакСпец!G173")&lt;&gt;"",INDIRECT("ЗакСпец!G173"),"")</f>
        <v>1800</v>
      </c>
      <c r="V244" s="122" t="str">
        <f ca="1">IF(INDIRECT("ЗакСпец!H173")&lt;&gt;"",INDIRECT("ЗакСпец!H173"),"")</f>
        <v/>
      </c>
      <c r="W244" s="122"/>
      <c r="X244" s="122" t="str">
        <f ca="1">IF(INDIRECT("ЗакСпец!I173")&lt;&gt;"",INDIRECT("ЗакСпец!I173"),"")</f>
        <v/>
      </c>
      <c r="Y244" s="122"/>
      <c r="Z244" s="122"/>
      <c r="AA244" s="123"/>
      <c r="AB244" s="139"/>
    </row>
    <row r="245" spans="1:28" ht="19.7" customHeight="1" thickBot="1" x14ac:dyDescent="0.25">
      <c r="A245" s="132"/>
      <c r="B245" s="134"/>
      <c r="C245" s="134"/>
      <c r="D245" s="134"/>
      <c r="E245" s="134"/>
      <c r="F245" s="134"/>
      <c r="G245" s="209" t="str">
        <f ca="1">IF(INDIRECT("ЗакСпец!A174")&lt;&gt;"",INDIRECT("ЗакСпец!A174"),"")</f>
        <v/>
      </c>
      <c r="H245" s="122" t="str">
        <f ca="1">IF(INDIRECT("ЗакСпец!B174")&lt;&gt;"",INDIRECT("ЗакСпец!B174"),"")</f>
        <v/>
      </c>
      <c r="I245" s="121" t="str">
        <f ca="1">IF(INDIRECT("ЗакСпец!C174")&lt;&gt;"",INDIRECT("ЗакСпец!C174"),"")</f>
        <v/>
      </c>
      <c r="J245" s="121" t="str">
        <f ca="1">IF(INDIRECT("ЗакСпец!D174")&lt;&gt;"",INDIRECT("ЗакСпец!D174"),"")</f>
        <v/>
      </c>
      <c r="K245" s="121"/>
      <c r="L245" s="121"/>
      <c r="M245" s="121"/>
      <c r="N245" s="121"/>
      <c r="O245" s="122" t="str">
        <f ca="1">IF(INDIRECT("ЗакСпец!E174")&lt;&gt;"",INDIRECT("ЗакСпец!E174"),"")</f>
        <v/>
      </c>
      <c r="P245" s="122"/>
      <c r="Q245" s="122"/>
      <c r="R245" s="122"/>
      <c r="S245" s="122"/>
      <c r="T245" s="121" t="str">
        <f ca="1">IF(INDIRECT("ЗакСпец!F174")&lt;&gt;"",INDIRECT("ЗакСпец!F174"),"")</f>
        <v/>
      </c>
      <c r="U245" s="121" t="str">
        <f ca="1">IF(INDIRECT("ЗакСпец!G174")&lt;&gt;"",INDIRECT("ЗакСпец!G174"),"")</f>
        <v/>
      </c>
      <c r="V245" s="122" t="str">
        <f ca="1">IF(INDIRECT("ЗакСпец!H174")&lt;&gt;"",INDIRECT("ЗакСпец!H174"),"")</f>
        <v/>
      </c>
      <c r="W245" s="122"/>
      <c r="X245" s="122" t="str">
        <f ca="1">IF(INDIRECT("ЗакСпец!I174")&lt;&gt;"",INDIRECT("ЗакСпец!I174"),"")</f>
        <v/>
      </c>
      <c r="Y245" s="122"/>
      <c r="Z245" s="122"/>
      <c r="AA245" s="123"/>
      <c r="AB245" s="139"/>
    </row>
    <row r="246" spans="1:28" ht="2.85" customHeight="1" thickBot="1" x14ac:dyDescent="0.25">
      <c r="A246" s="132"/>
      <c r="B246" s="134"/>
      <c r="C246" s="162" t="s">
        <v>29</v>
      </c>
      <c r="D246" s="127"/>
      <c r="E246" s="127"/>
      <c r="F246" s="128"/>
      <c r="G246" s="209"/>
      <c r="H246" s="122"/>
      <c r="I246" s="121"/>
      <c r="J246" s="121"/>
      <c r="K246" s="121"/>
      <c r="L246" s="121"/>
      <c r="M246" s="121"/>
      <c r="N246" s="121"/>
      <c r="O246" s="122"/>
      <c r="P246" s="122"/>
      <c r="Q246" s="122"/>
      <c r="R246" s="122"/>
      <c r="S246" s="122"/>
      <c r="T246" s="121"/>
      <c r="U246" s="121"/>
      <c r="V246" s="122"/>
      <c r="W246" s="122"/>
      <c r="X246" s="122"/>
      <c r="Y246" s="122"/>
      <c r="Z246" s="122"/>
      <c r="AA246" s="123"/>
      <c r="AB246" s="139"/>
    </row>
    <row r="247" spans="1:28" ht="22.5" customHeight="1" thickBot="1" x14ac:dyDescent="0.25">
      <c r="A247" s="132"/>
      <c r="B247" s="134"/>
      <c r="C247" s="127"/>
      <c r="D247" s="127"/>
      <c r="E247" s="127"/>
      <c r="F247" s="128"/>
      <c r="G247" s="86" t="str">
        <f ca="1">IF(INDIRECT("ЗакСпец!A175")&lt;&gt;"",INDIRECT("ЗакСпец!A175"),"")</f>
        <v/>
      </c>
      <c r="H247" s="85" t="str">
        <f ca="1">IF(INDIRECT("ЗакСпец!B175")&lt;&gt;"",INDIRECT("ЗакСпец!B175"),"")</f>
        <v>Подпор воздуха в зону безопасности МГН (расчет на закрытую дверь) (ПД6.1.4, ПД6.2.4, ПД6.3.4)</v>
      </c>
      <c r="I247" s="84" t="str">
        <f ca="1">IF(INDIRECT("ЗакСпец!C175")&lt;&gt;"",INDIRECT("ЗакСпец!C175"),"")</f>
        <v/>
      </c>
      <c r="J247" s="121" t="str">
        <f ca="1">IF(INDIRECT("ЗакСпец!D175")&lt;&gt;"",INDIRECT("ЗакСпец!D175"),"")</f>
        <v/>
      </c>
      <c r="K247" s="121"/>
      <c r="L247" s="121"/>
      <c r="M247" s="121"/>
      <c r="N247" s="121"/>
      <c r="O247" s="122" t="str">
        <f ca="1">IF(INDIRECT("ЗакСпец!E175")&lt;&gt;"",INDIRECT("ЗакСпец!E175"),"")</f>
        <v/>
      </c>
      <c r="P247" s="122"/>
      <c r="Q247" s="122"/>
      <c r="R247" s="122"/>
      <c r="S247" s="122"/>
      <c r="T247" s="84" t="str">
        <f ca="1">IF(INDIRECT("ЗакСпец!F175")&lt;&gt;"",INDIRECT("ЗакСпец!F175"),"")</f>
        <v/>
      </c>
      <c r="U247" s="84" t="str">
        <f ca="1">IF(INDIRECT("ЗакСпец!G175")&lt;&gt;"",INDIRECT("ЗакСпец!G175"),"")</f>
        <v/>
      </c>
      <c r="V247" s="122" t="str">
        <f ca="1">IF(INDIRECT("ЗакСпец!H175")&lt;&gt;"",INDIRECT("ЗакСпец!H175"),"")</f>
        <v/>
      </c>
      <c r="W247" s="122"/>
      <c r="X247" s="122" t="str">
        <f ca="1">IF(INDIRECT("ЗакСпец!I175")&lt;&gt;"",INDIRECT("ЗакСпец!I175"),"")</f>
        <v/>
      </c>
      <c r="Y247" s="122"/>
      <c r="Z247" s="122"/>
      <c r="AA247" s="123"/>
      <c r="AB247" s="139"/>
    </row>
    <row r="248" spans="1:28" ht="22.5" customHeight="1" thickBot="1" x14ac:dyDescent="0.25">
      <c r="A248" s="132"/>
      <c r="B248" s="134"/>
      <c r="C248" s="127"/>
      <c r="D248" s="127"/>
      <c r="E248" s="127"/>
      <c r="F248" s="128"/>
      <c r="G248" s="86" t="str">
        <f ca="1">IF(INDIRECT("ЗакСпец!A176")&lt;&gt;"",INDIRECT("ЗакСпец!A176"),"")</f>
        <v/>
      </c>
      <c r="H248" s="85" t="str">
        <f ca="1">IF(INDIRECT("ЗакСпец!B176")&lt;&gt;"",INDIRECT("ЗакСпец!B176"),"")</f>
        <v>Установка подпора воздуха, в составе:</v>
      </c>
      <c r="I248" s="84" t="str">
        <f ca="1">IF(INDIRECT("ЗакСпец!C176")&lt;&gt;"",INDIRECT("ЗакСпец!C176"),"")</f>
        <v>ВЕРОСА-500-019-04-00-У1</v>
      </c>
      <c r="J248" s="121" t="str">
        <f ca="1">IF(INDIRECT("ЗакСпец!D176")&lt;&gt;"",INDIRECT("ЗакСпец!D176"),"")</f>
        <v/>
      </c>
      <c r="K248" s="121"/>
      <c r="L248" s="121"/>
      <c r="M248" s="121"/>
      <c r="N248" s="121"/>
      <c r="O248" s="122" t="str">
        <f ca="1">IF(INDIRECT("ЗакСпец!E176")&lt;&gt;"",INDIRECT("ЗакСпец!E176"),"")</f>
        <v>ВЕЗА</v>
      </c>
      <c r="P248" s="122"/>
      <c r="Q248" s="122"/>
      <c r="R248" s="122"/>
      <c r="S248" s="122"/>
      <c r="T248" s="84" t="str">
        <f ca="1">IF(INDIRECT("ЗакСпец!F176")&lt;&gt;"",INDIRECT("ЗакСпец!F176"),"")</f>
        <v>шт.</v>
      </c>
      <c r="U248" s="84">
        <f ca="1">IF(INDIRECT("ЗакСпец!G176")&lt;&gt;"",INDIRECT("ЗакСпец!G176"),"")</f>
        <v>3</v>
      </c>
      <c r="V248" s="122" t="str">
        <f ca="1">IF(INDIRECT("ЗакСпец!H176")&lt;&gt;"",INDIRECT("ЗакСпец!H176"),"")</f>
        <v/>
      </c>
      <c r="W248" s="122"/>
      <c r="X248" s="122" t="str">
        <f ca="1">IF(INDIRECT("ЗакСпец!I176")&lt;&gt;"",INDIRECT("ЗакСпец!I176"),"")</f>
        <v/>
      </c>
      <c r="Y248" s="122"/>
      <c r="Z248" s="122"/>
      <c r="AA248" s="123"/>
      <c r="AB248" s="139"/>
    </row>
    <row r="249" spans="1:28" ht="22.5" customHeight="1" thickBot="1" x14ac:dyDescent="0.25">
      <c r="A249" s="132"/>
      <c r="B249" s="134"/>
      <c r="C249" s="127"/>
      <c r="D249" s="127"/>
      <c r="E249" s="127"/>
      <c r="F249" s="128"/>
      <c r="G249" s="86" t="str">
        <f ca="1">IF(INDIRECT("ЗакСпец!A177")&lt;&gt;"",INDIRECT("ЗакСпец!A177"),"")</f>
        <v/>
      </c>
      <c r="H249" s="85" t="str">
        <f ca="1">IF(INDIRECT("ЗакСпец!B177")&lt;&gt;"",INDIRECT("ЗакСпец!B177"),"")</f>
        <v>Клапан воздушный</v>
      </c>
      <c r="I249" s="84" t="str">
        <f ca="1">IF(INDIRECT("ЗакСпец!C177")&lt;&gt;"",INDIRECT("ЗакСпец!C177"),"")</f>
        <v>ГЕРМИК-П-0300-0445-П-П-04-01-00-У2</v>
      </c>
      <c r="J249" s="121" t="str">
        <f ca="1">IF(INDIRECT("ЗакСпец!D177")&lt;&gt;"",INDIRECT("ЗакСпец!D177"),"")</f>
        <v/>
      </c>
      <c r="K249" s="121"/>
      <c r="L249" s="121"/>
      <c r="M249" s="121"/>
      <c r="N249" s="121"/>
      <c r="O249" s="122" t="str">
        <f ca="1">IF(INDIRECT("ЗакСпец!E177")&lt;&gt;"",INDIRECT("ЗакСпец!E177"),"")</f>
        <v/>
      </c>
      <c r="P249" s="122"/>
      <c r="Q249" s="122"/>
      <c r="R249" s="122"/>
      <c r="S249" s="122"/>
      <c r="T249" s="84" t="str">
        <f ca="1">IF(INDIRECT("ЗакСпец!F177")&lt;&gt;"",INDIRECT("ЗакСпец!F177"),"")</f>
        <v/>
      </c>
      <c r="U249" s="84" t="str">
        <f ca="1">IF(INDIRECT("ЗакСпец!G177")&lt;&gt;"",INDIRECT("ЗакСпец!G177"),"")</f>
        <v/>
      </c>
      <c r="V249" s="122" t="str">
        <f ca="1">IF(INDIRECT("ЗакСпец!H177")&lt;&gt;"",INDIRECT("ЗакСпец!H177"),"")</f>
        <v/>
      </c>
      <c r="W249" s="122"/>
      <c r="X249" s="122" t="str">
        <f ca="1">IF(INDIRECT("ЗакСпец!I177")&lt;&gt;"",INDIRECT("ЗакСпец!I177"),"")</f>
        <v/>
      </c>
      <c r="Y249" s="122"/>
      <c r="Z249" s="122"/>
      <c r="AA249" s="123"/>
      <c r="AB249" s="139"/>
    </row>
    <row r="250" spans="1:28" ht="22.5" customHeight="1" thickBot="1" x14ac:dyDescent="0.25">
      <c r="A250" s="132"/>
      <c r="B250" s="134"/>
      <c r="C250" s="162" t="s">
        <v>28</v>
      </c>
      <c r="D250" s="162"/>
      <c r="E250" s="127"/>
      <c r="F250" s="128"/>
      <c r="G250" s="86" t="str">
        <f ca="1">IF(INDIRECT("ЗакСпец!A178")&lt;&gt;"",INDIRECT("ЗакСпец!A178"),"")</f>
        <v/>
      </c>
      <c r="H250" s="85" t="str">
        <f ca="1">IF(INDIRECT("ЗакСпец!B178")&lt;&gt;"",INDIRECT("ЗакСпец!B178"),"")</f>
        <v>Фильтр панельный G4</v>
      </c>
      <c r="I250" s="84" t="str">
        <f ca="1">IF(INDIRECT("ЗакСпец!C178")&lt;&gt;"",INDIRECT("ЗакСпец!C178"),"")</f>
        <v/>
      </c>
      <c r="J250" s="121" t="str">
        <f ca="1">IF(INDIRECT("ЗакСпец!D178")&lt;&gt;"",INDIRECT("ЗакСпец!D178"),"")</f>
        <v/>
      </c>
      <c r="K250" s="121"/>
      <c r="L250" s="121"/>
      <c r="M250" s="121"/>
      <c r="N250" s="121"/>
      <c r="O250" s="122" t="str">
        <f ca="1">IF(INDIRECT("ЗакСпец!E178")&lt;&gt;"",INDIRECT("ЗакСпец!E178"),"")</f>
        <v/>
      </c>
      <c r="P250" s="122"/>
      <c r="Q250" s="122"/>
      <c r="R250" s="122"/>
      <c r="S250" s="122"/>
      <c r="T250" s="84" t="str">
        <f ca="1">IF(INDIRECT("ЗакСпец!F178")&lt;&gt;"",INDIRECT("ЗакСпец!F178"),"")</f>
        <v/>
      </c>
      <c r="U250" s="84" t="str">
        <f ca="1">IF(INDIRECT("ЗакСпец!G178")&lt;&gt;"",INDIRECT("ЗакСпец!G178"),"")</f>
        <v/>
      </c>
      <c r="V250" s="122" t="str">
        <f ca="1">IF(INDIRECT("ЗакСпец!H178")&lt;&gt;"",INDIRECT("ЗакСпец!H178"),"")</f>
        <v/>
      </c>
      <c r="W250" s="122"/>
      <c r="X250" s="122" t="str">
        <f ca="1">IF(INDIRECT("ЗакСпец!I178")&lt;&gt;"",INDIRECT("ЗакСпец!I178"),"")</f>
        <v/>
      </c>
      <c r="Y250" s="122"/>
      <c r="Z250" s="122"/>
      <c r="AA250" s="123"/>
      <c r="AB250" s="139"/>
    </row>
    <row r="251" spans="1:28" ht="22.5" customHeight="1" thickBot="1" x14ac:dyDescent="0.25">
      <c r="A251" s="132"/>
      <c r="B251" s="134"/>
      <c r="C251" s="162"/>
      <c r="D251" s="162"/>
      <c r="E251" s="127"/>
      <c r="F251" s="128"/>
      <c r="G251" s="86" t="str">
        <f ca="1">IF(INDIRECT("ЗакСпец!A179")&lt;&gt;"",INDIRECT("ЗакСпец!A179"),"")</f>
        <v/>
      </c>
      <c r="H251" s="85" t="str">
        <f ca="1">IF(INDIRECT("ЗакСпец!B179")&lt;&gt;"",INDIRECT("ЗакСпец!B179"),"")</f>
        <v>Воздухонагреватель электрический, N=11.3 кВт</v>
      </c>
      <c r="I251" s="84" t="str">
        <f ca="1">IF(INDIRECT("ЗакСпец!C179")&lt;&gt;"",INDIRECT("ЗакСпец!C179"),"")</f>
        <v/>
      </c>
      <c r="J251" s="121" t="str">
        <f ca="1">IF(INDIRECT("ЗакСпец!D179")&lt;&gt;"",INDIRECT("ЗакСпец!D179"),"")</f>
        <v/>
      </c>
      <c r="K251" s="121"/>
      <c r="L251" s="121"/>
      <c r="M251" s="121"/>
      <c r="N251" s="121"/>
      <c r="O251" s="122" t="str">
        <f ca="1">IF(INDIRECT("ЗакСпец!E179")&lt;&gt;"",INDIRECT("ЗакСпец!E179"),"")</f>
        <v/>
      </c>
      <c r="P251" s="122"/>
      <c r="Q251" s="122"/>
      <c r="R251" s="122"/>
      <c r="S251" s="122"/>
      <c r="T251" s="84" t="str">
        <f ca="1">IF(INDIRECT("ЗакСпец!F179")&lt;&gt;"",INDIRECT("ЗакСпец!F179"),"")</f>
        <v/>
      </c>
      <c r="U251" s="84" t="str">
        <f ca="1">IF(INDIRECT("ЗакСпец!G179")&lt;&gt;"",INDIRECT("ЗакСпец!G179"),"")</f>
        <v/>
      </c>
      <c r="V251" s="122" t="str">
        <f ca="1">IF(INDIRECT("ЗакСпец!H179")&lt;&gt;"",INDIRECT("ЗакСпец!H179"),"")</f>
        <v/>
      </c>
      <c r="W251" s="122"/>
      <c r="X251" s="122" t="str">
        <f ca="1">IF(INDIRECT("ЗакСпец!I179")&lt;&gt;"",INDIRECT("ЗакСпец!I179"),"")</f>
        <v/>
      </c>
      <c r="Y251" s="122"/>
      <c r="Z251" s="122"/>
      <c r="AA251" s="123"/>
      <c r="AB251" s="139"/>
    </row>
    <row r="252" spans="1:28" ht="22.5" customHeight="1" thickBot="1" x14ac:dyDescent="0.25">
      <c r="A252" s="132"/>
      <c r="B252" s="134"/>
      <c r="C252" s="162"/>
      <c r="D252" s="162"/>
      <c r="E252" s="127"/>
      <c r="F252" s="128"/>
      <c r="G252" s="86" t="str">
        <f ca="1">IF(INDIRECT("ЗакСпец!A180")&lt;&gt;"",INDIRECT("ЗакСпец!A180"),"")</f>
        <v/>
      </c>
      <c r="H252" s="85" t="str">
        <f ca="1">IF(INDIRECT("ЗакСпец!B180")&lt;&gt;"",INDIRECT("ЗакСпец!B180"),"")</f>
        <v>Вентилятор в комплекте с электродвигателем АИР63А2; колич=1шт; Ny=0.37кВт; nдв=2730об/мин;</v>
      </c>
      <c r="I252" s="84" t="str">
        <f ca="1">IF(INDIRECT("ЗакСпец!C180")&lt;&gt;"",INDIRECT("ЗакСпец!C180"),"")</f>
        <v>ВОСК72Б-023-00037-02-0-О-У2</v>
      </c>
      <c r="J252" s="121" t="str">
        <f ca="1">IF(INDIRECT("ЗакСпец!D180")&lt;&gt;"",INDIRECT("ЗакСпец!D180"),"")</f>
        <v/>
      </c>
      <c r="K252" s="121"/>
      <c r="L252" s="121"/>
      <c r="M252" s="121"/>
      <c r="N252" s="121"/>
      <c r="O252" s="122" t="str">
        <f ca="1">IF(INDIRECT("ЗакСпец!E180")&lt;&gt;"",INDIRECT("ЗакСпец!E180"),"")</f>
        <v/>
      </c>
      <c r="P252" s="122"/>
      <c r="Q252" s="122"/>
      <c r="R252" s="122"/>
      <c r="S252" s="122"/>
      <c r="T252" s="84" t="str">
        <f ca="1">IF(INDIRECT("ЗакСпец!F180")&lt;&gt;"",INDIRECT("ЗакСпец!F180"),"")</f>
        <v/>
      </c>
      <c r="U252" s="84" t="str">
        <f ca="1">IF(INDIRECT("ЗакСпец!G180")&lt;&gt;"",INDIRECT("ЗакСпец!G180"),"")</f>
        <v/>
      </c>
      <c r="V252" s="122" t="str">
        <f ca="1">IF(INDIRECT("ЗакСпец!H180")&lt;&gt;"",INDIRECT("ЗакСпец!H180"),"")</f>
        <v/>
      </c>
      <c r="W252" s="122"/>
      <c r="X252" s="122" t="str">
        <f ca="1">IF(INDIRECT("ЗакСпец!I180")&lt;&gt;"",INDIRECT("ЗакСпец!I180"),"")</f>
        <v/>
      </c>
      <c r="Y252" s="122"/>
      <c r="Z252" s="122"/>
      <c r="AA252" s="123"/>
      <c r="AB252" s="139"/>
    </row>
    <row r="253" spans="1:28" ht="22.5" customHeight="1" thickBot="1" x14ac:dyDescent="0.25">
      <c r="A253" s="132"/>
      <c r="B253" s="134"/>
      <c r="C253" s="162"/>
      <c r="D253" s="162"/>
      <c r="E253" s="127"/>
      <c r="F253" s="128"/>
      <c r="G253" s="86" t="str">
        <f ca="1">IF(INDIRECT("ЗакСпец!A181")&lt;&gt;"",INDIRECT("ЗакСпец!A181"),"")</f>
        <v/>
      </c>
      <c r="H253" s="85" t="str">
        <f ca="1">IF(INDIRECT("ЗакСпец!B181")&lt;&gt;"",INDIRECT("ЗакСпец!B181"),"")</f>
        <v>Освещение внутри блока</v>
      </c>
      <c r="I253" s="84" t="str">
        <f ca="1">IF(INDIRECT("ЗакСпец!C181")&lt;&gt;"",INDIRECT("ЗакСпец!C181"),"")</f>
        <v/>
      </c>
      <c r="J253" s="121" t="str">
        <f ca="1">IF(INDIRECT("ЗакСпец!D181")&lt;&gt;"",INDIRECT("ЗакСпец!D181"),"")</f>
        <v/>
      </c>
      <c r="K253" s="121"/>
      <c r="L253" s="121"/>
      <c r="M253" s="121"/>
      <c r="N253" s="121"/>
      <c r="O253" s="122" t="str">
        <f ca="1">IF(INDIRECT("ЗакСпец!E181")&lt;&gt;"",INDIRECT("ЗакСпец!E181"),"")</f>
        <v/>
      </c>
      <c r="P253" s="122"/>
      <c r="Q253" s="122"/>
      <c r="R253" s="122"/>
      <c r="S253" s="122"/>
      <c r="T253" s="84" t="str">
        <f ca="1">IF(INDIRECT("ЗакСпец!F181")&lt;&gt;"",INDIRECT("ЗакСпец!F181"),"")</f>
        <v/>
      </c>
      <c r="U253" s="84" t="str">
        <f ca="1">IF(INDIRECT("ЗакСпец!G181")&lt;&gt;"",INDIRECT("ЗакСпец!G181"),"")</f>
        <v/>
      </c>
      <c r="V253" s="122" t="str">
        <f ca="1">IF(INDIRECT("ЗакСпец!H181")&lt;&gt;"",INDIRECT("ЗакСпец!H181"),"")</f>
        <v/>
      </c>
      <c r="W253" s="122"/>
      <c r="X253" s="122" t="str">
        <f ca="1">IF(INDIRECT("ЗакСпец!I181")&lt;&gt;"",INDIRECT("ЗакСпец!I181"),"")</f>
        <v/>
      </c>
      <c r="Y253" s="122"/>
      <c r="Z253" s="122"/>
      <c r="AA253" s="123"/>
      <c r="AB253" s="139"/>
    </row>
    <row r="254" spans="1:28" ht="8.4499999999999993" customHeight="1" thickBot="1" x14ac:dyDescent="0.25">
      <c r="A254" s="132"/>
      <c r="B254" s="134"/>
      <c r="C254" s="162"/>
      <c r="D254" s="162"/>
      <c r="E254" s="127"/>
      <c r="F254" s="128"/>
      <c r="G254" s="209" t="str">
        <f ca="1">IF(INDIRECT("ЗакСпец!A182")&lt;&gt;"",INDIRECT("ЗакСпец!A182"),"")</f>
        <v/>
      </c>
      <c r="H254" s="122" t="str">
        <f ca="1">IF(INDIRECT("ЗакСпец!B182")&lt;&gt;"",INDIRECT("ЗакСпец!B182"),"")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54" s="121" t="str">
        <f ca="1">IF(INDIRECT("ЗакСпец!C182")&lt;&gt;"",INDIRECT("ЗакСпец!C182"),"")</f>
        <v>Сигмавент-120-НЗ(КЛ)-350x250-СН-ВЕ(220)</v>
      </c>
      <c r="J254" s="121" t="str">
        <f ca="1">IF(INDIRECT("ЗакСпец!D182")&lt;&gt;"",INDIRECT("ЗакСпец!D182"),"")</f>
        <v/>
      </c>
      <c r="K254" s="121"/>
      <c r="L254" s="121"/>
      <c r="M254" s="121"/>
      <c r="N254" s="121"/>
      <c r="O254" s="122" t="str">
        <f ca="1">IF(INDIRECT("ЗакСпец!E182")&lt;&gt;"",INDIRECT("ЗакСпец!E182"),"")</f>
        <v>Сигмавент</v>
      </c>
      <c r="P254" s="122"/>
      <c r="Q254" s="122"/>
      <c r="R254" s="122"/>
      <c r="S254" s="122"/>
      <c r="T254" s="121" t="str">
        <f ca="1">IF(INDIRECT("ЗакСпец!F182")&lt;&gt;"",INDIRECT("ЗакСпец!F182"),"")</f>
        <v>шт.</v>
      </c>
      <c r="U254" s="121">
        <f ca="1">IF(INDIRECT("ЗакСпец!G182")&lt;&gt;"",INDIRECT("ЗакСпец!G182"),"")</f>
        <v>1</v>
      </c>
      <c r="V254" s="122" t="str">
        <f ca="1">IF(INDIRECT("ЗакСпец!H182")&lt;&gt;"",INDIRECT("ЗакСпец!H182"),"")</f>
        <v/>
      </c>
      <c r="W254" s="122"/>
      <c r="X254" s="122" t="str">
        <f ca="1">IF(INDIRECT("ЗакСпец!I182")&lt;&gt;"",INDIRECT("ЗакСпец!I182"),"")</f>
        <v/>
      </c>
      <c r="Y254" s="122"/>
      <c r="Z254" s="122"/>
      <c r="AA254" s="123"/>
      <c r="AB254" s="139"/>
    </row>
    <row r="255" spans="1:28" ht="14.45" customHeight="1" thickBot="1" x14ac:dyDescent="0.25">
      <c r="A255" s="132"/>
      <c r="B255" s="134"/>
      <c r="C255" s="162" t="s">
        <v>27</v>
      </c>
      <c r="D255" s="162"/>
      <c r="E255" s="127"/>
      <c r="F255" s="128"/>
      <c r="G255" s="209"/>
      <c r="H255" s="122"/>
      <c r="I255" s="121"/>
      <c r="J255" s="121"/>
      <c r="K255" s="121"/>
      <c r="L255" s="121"/>
      <c r="M255" s="121"/>
      <c r="N255" s="121"/>
      <c r="O255" s="122"/>
      <c r="P255" s="122"/>
      <c r="Q255" s="122"/>
      <c r="R255" s="122"/>
      <c r="S255" s="122"/>
      <c r="T255" s="121"/>
      <c r="U255" s="121"/>
      <c r="V255" s="122"/>
      <c r="W255" s="122"/>
      <c r="X255" s="122"/>
      <c r="Y255" s="122"/>
      <c r="Z255" s="122"/>
      <c r="AA255" s="123"/>
      <c r="AB255" s="139"/>
    </row>
    <row r="256" spans="1:28" ht="14.45" customHeight="1" thickBot="1" x14ac:dyDescent="0.25">
      <c r="A256" s="132"/>
      <c r="B256" s="134"/>
      <c r="C256" s="162"/>
      <c r="D256" s="162"/>
      <c r="E256" s="127"/>
      <c r="F256" s="127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0"/>
      <c r="AB256" s="139"/>
    </row>
    <row r="257" spans="1:28" ht="14.45" customHeight="1" thickBot="1" x14ac:dyDescent="0.25">
      <c r="A257" s="132"/>
      <c r="B257" s="134"/>
      <c r="C257" s="162"/>
      <c r="D257" s="162"/>
      <c r="E257" s="127"/>
      <c r="F257" s="127"/>
      <c r="G257" s="20"/>
      <c r="J257" s="14"/>
      <c r="K257" s="14"/>
      <c r="L257" s="214"/>
      <c r="M257" s="214"/>
      <c r="N257" s="215"/>
      <c r="O257" s="215"/>
      <c r="P257" s="14"/>
      <c r="Q257" s="14"/>
      <c r="R257" s="216" t="str">
        <f>R214</f>
        <v>1191-ИОС4.1-ВОР</v>
      </c>
      <c r="S257" s="216"/>
      <c r="T257" s="216"/>
      <c r="U257" s="216"/>
      <c r="V257" s="216"/>
      <c r="W257" s="216"/>
      <c r="X257" s="216"/>
      <c r="Y257" s="216"/>
      <c r="Z257" s="216"/>
      <c r="AA257" s="32" t="s">
        <v>16</v>
      </c>
      <c r="AB257" s="139"/>
    </row>
    <row r="258" spans="1:28" ht="14.45" customHeight="1" thickBot="1" x14ac:dyDescent="0.25">
      <c r="A258" s="132"/>
      <c r="B258" s="134"/>
      <c r="C258" s="162"/>
      <c r="D258" s="162"/>
      <c r="E258" s="127"/>
      <c r="F258" s="127"/>
      <c r="G258" s="20"/>
      <c r="J258" s="27"/>
      <c r="K258" s="27"/>
      <c r="L258" s="199"/>
      <c r="M258" s="199"/>
      <c r="N258" s="219"/>
      <c r="O258" s="219"/>
      <c r="P258" s="27"/>
      <c r="Q258" s="27"/>
      <c r="R258" s="216"/>
      <c r="S258" s="216"/>
      <c r="T258" s="216"/>
      <c r="U258" s="216"/>
      <c r="V258" s="216"/>
      <c r="W258" s="216"/>
      <c r="X258" s="216"/>
      <c r="Y258" s="216"/>
      <c r="Z258" s="216"/>
      <c r="AA258" s="213">
        <f ca="1">IF(CONCATENATE(H220,H221,H222,H223,H224)&lt;&gt;"",AA215+1,"")</f>
        <v>6</v>
      </c>
      <c r="AB258" s="139"/>
    </row>
    <row r="259" spans="1:28" ht="14.45" customHeight="1" thickBot="1" x14ac:dyDescent="0.25">
      <c r="A259" s="132"/>
      <c r="B259" s="134"/>
      <c r="C259" s="162"/>
      <c r="D259" s="162"/>
      <c r="E259" s="127"/>
      <c r="F259" s="127"/>
      <c r="G259" s="24"/>
      <c r="H259" s="42"/>
      <c r="I259" s="24"/>
      <c r="J259" s="13" t="s">
        <v>10</v>
      </c>
      <c r="K259" s="13" t="s">
        <v>11</v>
      </c>
      <c r="L259" s="213" t="s">
        <v>16</v>
      </c>
      <c r="M259" s="213"/>
      <c r="N259" s="127" t="s">
        <v>12</v>
      </c>
      <c r="O259" s="127"/>
      <c r="P259" s="13" t="s">
        <v>13</v>
      </c>
      <c r="Q259" s="13" t="s">
        <v>14</v>
      </c>
      <c r="R259" s="216"/>
      <c r="S259" s="216"/>
      <c r="T259" s="216"/>
      <c r="U259" s="216"/>
      <c r="V259" s="216"/>
      <c r="W259" s="216"/>
      <c r="X259" s="216"/>
      <c r="Y259" s="216"/>
      <c r="Z259" s="216"/>
      <c r="AA259" s="213"/>
      <c r="AB259" s="139"/>
    </row>
    <row r="260" spans="1:28" ht="16.899999999999999" customHeight="1" x14ac:dyDescent="0.2">
      <c r="A260" s="196"/>
      <c r="B260" s="197"/>
      <c r="C260" s="197"/>
      <c r="D260" s="197"/>
      <c r="E260" s="197"/>
      <c r="F260" s="197"/>
      <c r="G260" s="197"/>
      <c r="H260" s="197"/>
      <c r="I260" s="197"/>
      <c r="J260" s="197"/>
      <c r="K260" s="197"/>
      <c r="L260" s="197"/>
      <c r="M260" s="197"/>
      <c r="N260" s="197"/>
      <c r="O260" s="197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40"/>
    </row>
    <row r="261" spans="1:28" ht="16.899999999999999" customHeight="1" thickBot="1" x14ac:dyDescent="0.25">
      <c r="A261" s="130"/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5"/>
    </row>
    <row r="262" spans="1:28" ht="100.15" customHeight="1" x14ac:dyDescent="0.2">
      <c r="A262" s="198"/>
      <c r="B262" s="134"/>
      <c r="C262" s="134"/>
      <c r="D262" s="134"/>
      <c r="E262" s="134"/>
      <c r="F262" s="134"/>
      <c r="G262" s="82" t="s">
        <v>18</v>
      </c>
      <c r="H262" s="83" t="s">
        <v>19</v>
      </c>
      <c r="I262" s="82" t="s">
        <v>20</v>
      </c>
      <c r="J262" s="136" t="s">
        <v>21</v>
      </c>
      <c r="K262" s="136"/>
      <c r="L262" s="136"/>
      <c r="M262" s="137"/>
      <c r="N262" s="137"/>
      <c r="O262" s="138" t="s">
        <v>22</v>
      </c>
      <c r="P262" s="138"/>
      <c r="Q262" s="138"/>
      <c r="R262" s="138"/>
      <c r="S262" s="138"/>
      <c r="T262" s="82" t="s">
        <v>26</v>
      </c>
      <c r="U262" s="82" t="s">
        <v>25</v>
      </c>
      <c r="V262" s="138" t="s">
        <v>23</v>
      </c>
      <c r="W262" s="138"/>
      <c r="X262" s="138" t="s">
        <v>24</v>
      </c>
      <c r="Y262" s="138"/>
      <c r="Z262" s="138"/>
      <c r="AA262" s="138"/>
      <c r="AB262" s="139"/>
    </row>
    <row r="263" spans="1:28" ht="22.5" customHeight="1" x14ac:dyDescent="0.2">
      <c r="A263" s="132"/>
      <c r="B263" s="134"/>
      <c r="C263" s="134"/>
      <c r="D263" s="134"/>
      <c r="E263" s="134"/>
      <c r="F263" s="134"/>
      <c r="G263" s="86" t="str">
        <f ca="1">IF(INDIRECT("ЗакСпец!A183")&lt;&gt;"",INDIRECT("ЗакСпец!A183"),"")</f>
        <v/>
      </c>
      <c r="H263" s="85" t="str">
        <f ca="1">IF(INDIRECT("ЗакСпец!B183")&lt;&gt;"",INDIRECT("ЗакСпец!B183"),"")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63" s="84" t="str">
        <f ca="1">IF(INDIRECT("ЗакСпец!C183")&lt;&gt;"",INDIRECT("ЗакСпец!C183"),"")</f>
        <v>Сигмавент-120-НЗ(СЛ)-300x300-ВН-ВЕ(220)</v>
      </c>
      <c r="J263" s="121" t="str">
        <f ca="1">IF(INDIRECT("ЗакСпец!D183")&lt;&gt;"",INDIRECT("ЗакСпец!D183"),"")</f>
        <v/>
      </c>
      <c r="K263" s="121"/>
      <c r="L263" s="121"/>
      <c r="M263" s="121"/>
      <c r="N263" s="121"/>
      <c r="O263" s="122" t="str">
        <f ca="1">IF(INDIRECT("ЗакСпец!E183")&lt;&gt;"",INDIRECT("ЗакСпец!E183"),"")</f>
        <v>Сигмавент</v>
      </c>
      <c r="P263" s="122"/>
      <c r="Q263" s="122"/>
      <c r="R263" s="122"/>
      <c r="S263" s="122"/>
      <c r="T263" s="84" t="str">
        <f ca="1">IF(INDIRECT("ЗакСпец!F183")&lt;&gt;"",INDIRECT("ЗакСпец!F183"),"")</f>
        <v>шт.</v>
      </c>
      <c r="U263" s="84">
        <f ca="1">IF(INDIRECT("ЗакСпец!G183")&lt;&gt;"",INDIRECT("ЗакСпец!G183"),"")</f>
        <v>3</v>
      </c>
      <c r="V263" s="122" t="str">
        <f ca="1">IF(INDIRECT("ЗакСпец!H183")&lt;&gt;"",INDIRECT("ЗакСпец!H183"),"")</f>
        <v/>
      </c>
      <c r="W263" s="122"/>
      <c r="X263" s="122" t="str">
        <f ca="1">IF(INDIRECT("ЗакСпец!I183")&lt;&gt;"",INDIRECT("ЗакСпец!I183"),"")</f>
        <v/>
      </c>
      <c r="Y263" s="122"/>
      <c r="Z263" s="122"/>
      <c r="AA263" s="123"/>
      <c r="AB263" s="139"/>
    </row>
    <row r="264" spans="1:28" ht="22.5" customHeight="1" x14ac:dyDescent="0.2">
      <c r="A264" s="132"/>
      <c r="B264" s="134"/>
      <c r="C264" s="134"/>
      <c r="D264" s="134"/>
      <c r="E264" s="134"/>
      <c r="F264" s="134"/>
      <c r="G264" s="86" t="str">
        <f ca="1">IF(INDIRECT("ЗакСпец!A184")&lt;&gt;"",INDIRECT("ЗакСпец!A184"),"")</f>
        <v/>
      </c>
      <c r="H264" s="85" t="str">
        <f ca="1">IF(INDIRECT("ЗакСпец!B184")&lt;&gt;"",INDIRECT("ЗакСпец!B184"),"")</f>
        <v>Декоративная решетка прямоугольного сечения</v>
      </c>
      <c r="I264" s="84" t="str">
        <f ca="1">IF(INDIRECT("ЗакСпец!C184")&lt;&gt;"",INDIRECT("ЗакСпец!C184"),"")</f>
        <v>Рсп-300x200</v>
      </c>
      <c r="J264" s="121" t="str">
        <f ca="1">IF(INDIRECT("ЗакСпец!D184")&lt;&gt;"",INDIRECT("ЗакСпец!D184"),"")</f>
        <v/>
      </c>
      <c r="K264" s="121"/>
      <c r="L264" s="121"/>
      <c r="M264" s="121"/>
      <c r="N264" s="121"/>
      <c r="O264" s="122" t="str">
        <f ca="1">IF(INDIRECT("ЗакСпец!E184")&lt;&gt;"",INDIRECT("ЗакСпец!E184"),"")</f>
        <v>Сигмавент</v>
      </c>
      <c r="P264" s="122"/>
      <c r="Q264" s="122"/>
      <c r="R264" s="122"/>
      <c r="S264" s="122"/>
      <c r="T264" s="84" t="str">
        <f ca="1">IF(INDIRECT("ЗакСпец!F184")&lt;&gt;"",INDIRECT("ЗакСпец!F184"),"")</f>
        <v>шт.</v>
      </c>
      <c r="U264" s="84">
        <f ca="1">IF(INDIRECT("ЗакСпец!G184")&lt;&gt;"",INDIRECT("ЗакСпец!G184"),"")</f>
        <v>3</v>
      </c>
      <c r="V264" s="122" t="str">
        <f ca="1">IF(INDIRECT("ЗакСпец!H184")&lt;&gt;"",INDIRECT("ЗакСпец!H184"),"")</f>
        <v/>
      </c>
      <c r="W264" s="122"/>
      <c r="X264" s="122" t="str">
        <f ca="1">IF(INDIRECT("ЗакСпец!I184")&lt;&gt;"",INDIRECT("ЗакСпец!I184"),"")</f>
        <v/>
      </c>
      <c r="Y264" s="122"/>
      <c r="Z264" s="122"/>
      <c r="AA264" s="123"/>
      <c r="AB264" s="139"/>
    </row>
    <row r="265" spans="1:28" ht="22.5" customHeight="1" x14ac:dyDescent="0.2">
      <c r="A265" s="132"/>
      <c r="B265" s="134"/>
      <c r="C265" s="134"/>
      <c r="D265" s="134"/>
      <c r="E265" s="134"/>
      <c r="F265" s="134"/>
      <c r="G265" s="86" t="str">
        <f ca="1">IF(INDIRECT("ЗакСпец!A185")&lt;&gt;"",INDIRECT("ЗакСпец!A185"),"")</f>
        <v/>
      </c>
      <c r="H265" s="85" t="str">
        <f ca="1">IF(INDIRECT("ЗакСпец!B185")&lt;&gt;"",INDIRECT("ЗакСпец!B185"),"")</f>
        <v>Сетка защитная металлическая оцинкованная 20х20 мм 300х200</v>
      </c>
      <c r="I265" s="84" t="str">
        <f ca="1">IF(INDIRECT("ЗакСпец!C185")&lt;&gt;"",INDIRECT("ЗакСпец!C185"),"")</f>
        <v>ГОСТ 3826-82</v>
      </c>
      <c r="J265" s="121" t="str">
        <f ca="1">IF(INDIRECT("ЗакСпец!D185")&lt;&gt;"",INDIRECT("ЗакСпец!D185"),"")</f>
        <v/>
      </c>
      <c r="K265" s="121"/>
      <c r="L265" s="121"/>
      <c r="M265" s="121"/>
      <c r="N265" s="121"/>
      <c r="O265" s="122" t="str">
        <f ca="1">IF(INDIRECT("ЗакСпец!E185")&lt;&gt;"",INDIRECT("ЗакСпец!E185"),"")</f>
        <v/>
      </c>
      <c r="P265" s="122"/>
      <c r="Q265" s="122"/>
      <c r="R265" s="122"/>
      <c r="S265" s="122"/>
      <c r="T265" s="84" t="str">
        <f ca="1">IF(INDIRECT("ЗакСпец!F185")&lt;&gt;"",INDIRECT("ЗакСпец!F185"),"")</f>
        <v>m²</v>
      </c>
      <c r="U265" s="84">
        <f ca="1">IF(INDIRECT("ЗакСпец!G185")&lt;&gt;"",INDIRECT("ЗакСпец!G185"),"")</f>
        <v>1.5</v>
      </c>
      <c r="V265" s="122" t="str">
        <f ca="1">IF(INDIRECT("ЗакСпец!H185")&lt;&gt;"",INDIRECT("ЗакСпец!H185"),"")</f>
        <v/>
      </c>
      <c r="W265" s="122"/>
      <c r="X265" s="122" t="str">
        <f ca="1">IF(INDIRECT("ЗакСпец!I185")&lt;&gt;"",INDIRECT("ЗакСпец!I185"),"")</f>
        <v/>
      </c>
      <c r="Y265" s="122"/>
      <c r="Z265" s="122"/>
      <c r="AA265" s="123"/>
      <c r="AB265" s="139"/>
    </row>
    <row r="266" spans="1:28" ht="22.5" customHeight="1" x14ac:dyDescent="0.2">
      <c r="A266" s="132"/>
      <c r="B266" s="134"/>
      <c r="C266" s="134"/>
      <c r="D266" s="134"/>
      <c r="E266" s="134"/>
      <c r="F266" s="134"/>
      <c r="G266" s="86" t="str">
        <f ca="1">IF(INDIRECT("ЗакСпец!A186")&lt;&gt;"",INDIRECT("ЗакСпец!A186"),"")</f>
        <v/>
      </c>
      <c r="H266" s="85" t="str">
        <f ca="1">IF(INDIRECT("ЗакСпец!B186")&lt;&gt;"",INDIRECT("ЗакСпец!B186"),"")</f>
        <v>Воздуховод из оцинкованной стали S=0,8мм 300х200</v>
      </c>
      <c r="I266" s="84" t="str">
        <f ca="1">IF(INDIRECT("ЗакСпец!C186")&lt;&gt;"",INDIRECT("ЗакСпец!C186"),"")</f>
        <v>ГОСТ 14918-80</v>
      </c>
      <c r="J266" s="121" t="str">
        <f ca="1">IF(INDIRECT("ЗакСпец!D186")&lt;&gt;"",INDIRECT("ЗакСпец!D186"),"")</f>
        <v/>
      </c>
      <c r="K266" s="121"/>
      <c r="L266" s="121"/>
      <c r="M266" s="121"/>
      <c r="N266" s="121"/>
      <c r="O266" s="122" t="str">
        <f ca="1">IF(INDIRECT("ЗакСпец!E186")&lt;&gt;"",INDIRECT("ЗакСпец!E186"),"")</f>
        <v/>
      </c>
      <c r="P266" s="122"/>
      <c r="Q266" s="122"/>
      <c r="R266" s="122"/>
      <c r="S266" s="122"/>
      <c r="T266" s="84" t="str">
        <f ca="1">IF(INDIRECT("ЗакСпец!F186")&lt;&gt;"",INDIRECT("ЗакСпец!F186"),"")</f>
        <v>м</v>
      </c>
      <c r="U266" s="84">
        <f ca="1">IF(INDIRECT("ЗакСпец!G186")&lt;&gt;"",INDIRECT("ЗакСпец!G186"),"")</f>
        <v>7.5</v>
      </c>
      <c r="V266" s="122" t="str">
        <f ca="1">IF(INDIRECT("ЗакСпец!H186")&lt;&gt;"",INDIRECT("ЗакСпец!H186"),"")</f>
        <v/>
      </c>
      <c r="W266" s="122"/>
      <c r="X266" s="122" t="str">
        <f ca="1">IF(INDIRECT("ЗакСпец!I186")&lt;&gt;"",INDIRECT("ЗакСпец!I186"),"")</f>
        <v/>
      </c>
      <c r="Y266" s="122"/>
      <c r="Z266" s="122"/>
      <c r="AA266" s="123"/>
      <c r="AB266" s="139"/>
    </row>
    <row r="267" spans="1:28" ht="22.5" customHeight="1" x14ac:dyDescent="0.2">
      <c r="A267" s="132"/>
      <c r="B267" s="134"/>
      <c r="C267" s="134"/>
      <c r="D267" s="134"/>
      <c r="E267" s="134"/>
      <c r="F267" s="134"/>
      <c r="G267" s="86" t="str">
        <f ca="1">IF(INDIRECT("ЗакСпец!A187")&lt;&gt;"",INDIRECT("ЗакСпец!A187"),"")</f>
        <v/>
      </c>
      <c r="H267" s="85" t="str">
        <f ca="1">IF(INDIRECT("ЗакСпец!B187")&lt;&gt;"",INDIRECT("ЗакСпец!B187"),"")</f>
        <v>Воздуховод из оцинкованной стали S=0,8мм 350x250</v>
      </c>
      <c r="I267" s="84" t="str">
        <f ca="1">IF(INDIRECT("ЗакСпец!C187")&lt;&gt;"",INDIRECT("ЗакСпец!C187"),"")</f>
        <v>ГОСТ 14918-80</v>
      </c>
      <c r="J267" s="121" t="str">
        <f ca="1">IF(INDIRECT("ЗакСпец!D187")&lt;&gt;"",INDIRECT("ЗакСпец!D187"),"")</f>
        <v/>
      </c>
      <c r="K267" s="121"/>
      <c r="L267" s="121"/>
      <c r="M267" s="121"/>
      <c r="N267" s="121"/>
      <c r="O267" s="122" t="str">
        <f ca="1">IF(INDIRECT("ЗакСпец!E187")&lt;&gt;"",INDIRECT("ЗакСпец!E187"),"")</f>
        <v/>
      </c>
      <c r="P267" s="122"/>
      <c r="Q267" s="122"/>
      <c r="R267" s="122"/>
      <c r="S267" s="122"/>
      <c r="T267" s="84" t="str">
        <f ca="1">IF(INDIRECT("ЗакСпец!F187")&lt;&gt;"",INDIRECT("ЗакСпец!F187"),"")</f>
        <v>м</v>
      </c>
      <c r="U267" s="84">
        <f ca="1">IF(INDIRECT("ЗакСпец!G187")&lt;&gt;"",INDIRECT("ЗакСпец!G187"),"")</f>
        <v>165</v>
      </c>
      <c r="V267" s="122" t="str">
        <f ca="1">IF(INDIRECT("ЗакСпец!H187")&lt;&gt;"",INDIRECT("ЗакСпец!H187"),"")</f>
        <v/>
      </c>
      <c r="W267" s="122"/>
      <c r="X267" s="122" t="str">
        <f ca="1">IF(INDIRECT("ЗакСпец!I187")&lt;&gt;"",INDIRECT("ЗакСпец!I187"),"")</f>
        <v/>
      </c>
      <c r="Y267" s="122"/>
      <c r="Z267" s="122"/>
      <c r="AA267" s="123"/>
      <c r="AB267" s="139"/>
    </row>
    <row r="268" spans="1:28" ht="22.5" customHeight="1" x14ac:dyDescent="0.2">
      <c r="A268" s="132"/>
      <c r="B268" s="134"/>
      <c r="C268" s="134"/>
      <c r="D268" s="134"/>
      <c r="E268" s="134"/>
      <c r="F268" s="134"/>
      <c r="G268" s="86" t="str">
        <f ca="1">IF(INDIRECT("ЗакСпец!A188")&lt;&gt;"",INDIRECT("ЗакСпец!A188"),"")</f>
        <v/>
      </c>
      <c r="H268" s="85" t="str">
        <f ca="1">IF(INDIRECT("ЗакСпец!B188")&lt;&gt;"",INDIRECT("ЗакСпец!B188"),"")</f>
        <v>Фасонные изделия</v>
      </c>
      <c r="I268" s="84" t="str">
        <f ca="1">IF(INDIRECT("ЗакСпец!C188")&lt;&gt;"",INDIRECT("ЗакСпец!C188"),"")</f>
        <v/>
      </c>
      <c r="J268" s="121" t="str">
        <f ca="1">IF(INDIRECT("ЗакСпец!D188")&lt;&gt;"",INDIRECT("ЗакСпец!D188"),"")</f>
        <v/>
      </c>
      <c r="K268" s="121"/>
      <c r="L268" s="121"/>
      <c r="M268" s="121"/>
      <c r="N268" s="121"/>
      <c r="O268" s="122" t="str">
        <f ca="1">IF(INDIRECT("ЗакСпец!E188")&lt;&gt;"",INDIRECT("ЗакСпец!E188"),"")</f>
        <v/>
      </c>
      <c r="P268" s="122"/>
      <c r="Q268" s="122"/>
      <c r="R268" s="122"/>
      <c r="S268" s="122"/>
      <c r="T268" s="84" t="str">
        <f ca="1">IF(INDIRECT("ЗакСпец!F188")&lt;&gt;"",INDIRECT("ЗакСпец!F188"),"")</f>
        <v>м²</v>
      </c>
      <c r="U268" s="84">
        <f ca="1">IF(INDIRECT("ЗакСпец!G188")&lt;&gt;"",INDIRECT("ЗакСпец!G188"),"")</f>
        <v>75</v>
      </c>
      <c r="V268" s="122" t="str">
        <f ca="1">IF(INDIRECT("ЗакСпец!H188")&lt;&gt;"",INDIRECT("ЗакСпец!H188"),"")</f>
        <v/>
      </c>
      <c r="W268" s="122"/>
      <c r="X268" s="122" t="str">
        <f ca="1">IF(INDIRECT("ЗакСпец!I188")&lt;&gt;"",INDIRECT("ЗакСпец!I188"),"")</f>
        <v/>
      </c>
      <c r="Y268" s="122"/>
      <c r="Z268" s="122"/>
      <c r="AA268" s="123"/>
      <c r="AB268" s="139"/>
    </row>
    <row r="269" spans="1:28" ht="22.5" customHeight="1" x14ac:dyDescent="0.2">
      <c r="A269" s="132"/>
      <c r="B269" s="134"/>
      <c r="C269" s="134"/>
      <c r="D269" s="134"/>
      <c r="E269" s="134"/>
      <c r="F269" s="134"/>
      <c r="G269" s="86" t="str">
        <f ca="1">IF(INDIRECT("ЗакСпец!A189")&lt;&gt;"",INDIRECT("ЗакСпец!A189"),"")</f>
        <v/>
      </c>
      <c r="H269" s="85" t="str">
        <f ca="1">IF(INDIRECT("ЗакСпец!B189")&lt;&gt;"",INDIRECT("ЗакСпец!B189"),"")</f>
        <v>Огнезащитное покрытие EI30 на основе базальтового материала толщиной 5 мм, с жаростойкой мастикой "Kleber", расход 0,7 кг/м²</v>
      </c>
      <c r="I269" s="84" t="str">
        <f ca="1">IF(INDIRECT("ЗакСпец!C189")&lt;&gt;"",INDIRECT("ЗакСпец!C189"),"")</f>
        <v>PRO-МБОР-VENT (1 НФ) EI30</v>
      </c>
      <c r="J269" s="121" t="str">
        <f ca="1">IF(INDIRECT("ЗакСпец!D189")&lt;&gt;"",INDIRECT("ЗакСпец!D189"),"")</f>
        <v/>
      </c>
      <c r="K269" s="121"/>
      <c r="L269" s="121"/>
      <c r="M269" s="121"/>
      <c r="N269" s="121"/>
      <c r="O269" s="122" t="str">
        <f ca="1">IF(INDIRECT("ЗакСпец!E189")&lt;&gt;"",INDIRECT("ЗакСпец!E189"),"")</f>
        <v>BOS</v>
      </c>
      <c r="P269" s="122"/>
      <c r="Q269" s="122"/>
      <c r="R269" s="122"/>
      <c r="S269" s="122"/>
      <c r="T269" s="84" t="str">
        <f ca="1">IF(INDIRECT("ЗакСпец!F189")&lt;&gt;"",INDIRECT("ЗакСпец!F189"),"")</f>
        <v>м²</v>
      </c>
      <c r="U269" s="84">
        <f ca="1">IF(INDIRECT("ЗакСпец!G189")&lt;&gt;"",INDIRECT("ЗакСпец!G189"),"")</f>
        <v>270</v>
      </c>
      <c r="V269" s="122" t="str">
        <f ca="1">IF(INDIRECT("ЗакСпец!H189")&lt;&gt;"",INDIRECT("ЗакСпец!H189"),"")</f>
        <v/>
      </c>
      <c r="W269" s="122"/>
      <c r="X269" s="122" t="str">
        <f ca="1">IF(INDIRECT("ЗакСпец!I189")&lt;&gt;"",INDIRECT("ЗакСпец!I189"),"")</f>
        <v/>
      </c>
      <c r="Y269" s="122"/>
      <c r="Z269" s="122"/>
      <c r="AA269" s="123"/>
      <c r="AB269" s="139"/>
    </row>
    <row r="270" spans="1:28" ht="22.5" customHeight="1" x14ac:dyDescent="0.2">
      <c r="A270" s="132"/>
      <c r="B270" s="134"/>
      <c r="C270" s="134"/>
      <c r="D270" s="134"/>
      <c r="E270" s="134"/>
      <c r="F270" s="134"/>
      <c r="G270" s="86" t="str">
        <f ca="1">IF(INDIRECT("ЗакСпец!A190")&lt;&gt;"",INDIRECT("ЗакСпец!A190"),"")</f>
        <v/>
      </c>
      <c r="H270" s="85" t="str">
        <f ca="1">IF(INDIRECT("ЗакСпец!B190")&lt;&gt;"",INDIRECT("ЗакСпец!B190"),"")</f>
        <v>Средства для крепления воздуховодов</v>
      </c>
      <c r="I270" s="84" t="str">
        <f ca="1">IF(INDIRECT("ЗакСпец!C190")&lt;&gt;"",INDIRECT("ЗакСпец!C190"),"")</f>
        <v/>
      </c>
      <c r="J270" s="121" t="str">
        <f ca="1">IF(INDIRECT("ЗакСпец!D190")&lt;&gt;"",INDIRECT("ЗакСпец!D190"),"")</f>
        <v/>
      </c>
      <c r="K270" s="121"/>
      <c r="L270" s="121"/>
      <c r="M270" s="121"/>
      <c r="N270" s="121"/>
      <c r="O270" s="122" t="str">
        <f ca="1">IF(INDIRECT("ЗакСпец!E190")&lt;&gt;"",INDIRECT("ЗакСпец!E190"),"")</f>
        <v/>
      </c>
      <c r="P270" s="122"/>
      <c r="Q270" s="122"/>
      <c r="R270" s="122"/>
      <c r="S270" s="122"/>
      <c r="T270" s="84" t="str">
        <f ca="1">IF(INDIRECT("ЗакСпец!F190")&lt;&gt;"",INDIRECT("ЗакСпец!F190"),"")</f>
        <v>кг</v>
      </c>
      <c r="U270" s="84">
        <f ca="1">IF(INDIRECT("ЗакСпец!G190")&lt;&gt;"",INDIRECT("ЗакСпец!G190"),"")</f>
        <v>450</v>
      </c>
      <c r="V270" s="122" t="str">
        <f ca="1">IF(INDIRECT("ЗакСпец!H190")&lt;&gt;"",INDIRECT("ЗакСпец!H190"),"")</f>
        <v/>
      </c>
      <c r="W270" s="122"/>
      <c r="X270" s="122" t="str">
        <f ca="1">IF(INDIRECT("ЗакСпец!I190")&lt;&gt;"",INDIRECT("ЗакСпец!I190"),"")</f>
        <v/>
      </c>
      <c r="Y270" s="122"/>
      <c r="Z270" s="122"/>
      <c r="AA270" s="123"/>
      <c r="AB270" s="139"/>
    </row>
    <row r="271" spans="1:28" ht="22.5" customHeight="1" x14ac:dyDescent="0.2">
      <c r="A271" s="132"/>
      <c r="B271" s="134"/>
      <c r="C271" s="134"/>
      <c r="D271" s="134"/>
      <c r="E271" s="134"/>
      <c r="F271" s="134"/>
      <c r="G271" s="86" t="str">
        <f ca="1">IF(INDIRECT("ЗакСпец!A191")&lt;&gt;"",INDIRECT("ЗакСпец!A191"),"")</f>
        <v/>
      </c>
      <c r="H271" s="85" t="str">
        <f ca="1">IF(INDIRECT("ЗакСпец!B191")&lt;&gt;"",INDIRECT("ЗакСпец!B191"),"")</f>
        <v/>
      </c>
      <c r="I271" s="84" t="str">
        <f ca="1">IF(INDIRECT("ЗакСпец!C191")&lt;&gt;"",INDIRECT("ЗакСпец!C191"),"")</f>
        <v/>
      </c>
      <c r="J271" s="121" t="str">
        <f ca="1">IF(INDIRECT("ЗакСпец!D191")&lt;&gt;"",INDIRECT("ЗакСпец!D191"),"")</f>
        <v/>
      </c>
      <c r="K271" s="121"/>
      <c r="L271" s="121"/>
      <c r="M271" s="121"/>
      <c r="N271" s="121"/>
      <c r="O271" s="122" t="str">
        <f ca="1">IF(INDIRECT("ЗакСпец!E191")&lt;&gt;"",INDIRECT("ЗакСпец!E191"),"")</f>
        <v/>
      </c>
      <c r="P271" s="122"/>
      <c r="Q271" s="122"/>
      <c r="R271" s="122"/>
      <c r="S271" s="122"/>
      <c r="T271" s="84" t="str">
        <f ca="1">IF(INDIRECT("ЗакСпец!F191")&lt;&gt;"",INDIRECT("ЗакСпец!F191"),"")</f>
        <v/>
      </c>
      <c r="U271" s="84" t="str">
        <f ca="1">IF(INDIRECT("ЗакСпец!G191")&lt;&gt;"",INDIRECT("ЗакСпец!G191"),"")</f>
        <v/>
      </c>
      <c r="V271" s="122" t="str">
        <f ca="1">IF(INDIRECT("ЗакСпец!H191")&lt;&gt;"",INDIRECT("ЗакСпец!H191"),"")</f>
        <v/>
      </c>
      <c r="W271" s="122"/>
      <c r="X271" s="122" t="str">
        <f ca="1">IF(INDIRECT("ЗакСпец!I191")&lt;&gt;"",INDIRECT("ЗакСпец!I191"),"")</f>
        <v/>
      </c>
      <c r="Y271" s="122"/>
      <c r="Z271" s="122"/>
      <c r="AA271" s="123"/>
      <c r="AB271" s="139"/>
    </row>
    <row r="272" spans="1:28" ht="22.5" customHeight="1" x14ac:dyDescent="0.2">
      <c r="A272" s="132"/>
      <c r="B272" s="134"/>
      <c r="C272" s="134"/>
      <c r="D272" s="134"/>
      <c r="E272" s="134"/>
      <c r="F272" s="134"/>
      <c r="G272" s="86" t="str">
        <f ca="1">IF(INDIRECT("ЗакСпец!A192")&lt;&gt;"",INDIRECT("ЗакСпец!A192"),"")</f>
        <v/>
      </c>
      <c r="H272" s="85" t="str">
        <f ca="1">IF(INDIRECT("ЗакСпец!B192")&lt;&gt;"",INDIRECT("ЗакСпец!B192"),"")</f>
        <v>КОНДИЦИОНИРОВАНИЕ</v>
      </c>
      <c r="I272" s="84" t="str">
        <f ca="1">IF(INDIRECT("ЗакСпец!C192")&lt;&gt;"",INDIRECT("ЗакСпец!C192"),"")</f>
        <v/>
      </c>
      <c r="J272" s="121" t="str">
        <f ca="1">IF(INDIRECT("ЗакСпец!D192")&lt;&gt;"",INDIRECT("ЗакСпец!D192"),"")</f>
        <v/>
      </c>
      <c r="K272" s="121"/>
      <c r="L272" s="121"/>
      <c r="M272" s="121"/>
      <c r="N272" s="121"/>
      <c r="O272" s="122" t="str">
        <f ca="1">IF(INDIRECT("ЗакСпец!E192")&lt;&gt;"",INDIRECT("ЗакСпец!E192"),"")</f>
        <v/>
      </c>
      <c r="P272" s="122"/>
      <c r="Q272" s="122"/>
      <c r="R272" s="122"/>
      <c r="S272" s="122"/>
      <c r="T272" s="84" t="str">
        <f ca="1">IF(INDIRECT("ЗакСпец!F192")&lt;&gt;"",INDIRECT("ЗакСпец!F192"),"")</f>
        <v/>
      </c>
      <c r="U272" s="84" t="str">
        <f ca="1">IF(INDIRECT("ЗакСпец!G192")&lt;&gt;"",INDIRECT("ЗакСпец!G192"),"")</f>
        <v/>
      </c>
      <c r="V272" s="122" t="str">
        <f ca="1">IF(INDIRECT("ЗакСпец!H192")&lt;&gt;"",INDIRECT("ЗакСпец!H192"),"")</f>
        <v/>
      </c>
      <c r="W272" s="122"/>
      <c r="X272" s="122" t="str">
        <f ca="1">IF(INDIRECT("ЗакСпец!I192")&lt;&gt;"",INDIRECT("ЗакСпец!I192"),"")</f>
        <v/>
      </c>
      <c r="Y272" s="122"/>
      <c r="Z272" s="122"/>
      <c r="AA272" s="123"/>
      <c r="AB272" s="139"/>
    </row>
    <row r="273" spans="1:28" ht="22.5" customHeight="1" x14ac:dyDescent="0.2">
      <c r="A273" s="132"/>
      <c r="B273" s="134"/>
      <c r="C273" s="134"/>
      <c r="D273" s="134"/>
      <c r="E273" s="134"/>
      <c r="F273" s="134"/>
      <c r="G273" s="86" t="str">
        <f ca="1">IF(INDIRECT("ЗакСпец!A193")&lt;&gt;"",INDIRECT("ЗакСпец!A193"),"")</f>
        <v/>
      </c>
      <c r="H273" s="85" t="str">
        <f ca="1">IF(INDIRECT("ЗакСпец!B193")&lt;&gt;"",INDIRECT("ЗакСпец!B193"),"")</f>
        <v>Кондиционирование помещений КПМТЦ  (К6.1, К6.1р, К6.3, К6.3р)</v>
      </c>
      <c r="I273" s="84" t="str">
        <f ca="1">IF(INDIRECT("ЗакСпец!C193")&lt;&gt;"",INDIRECT("ЗакСпец!C193"),"")</f>
        <v/>
      </c>
      <c r="J273" s="121" t="str">
        <f ca="1">IF(INDIRECT("ЗакСпец!D193")&lt;&gt;"",INDIRECT("ЗакСпец!D193"),"")</f>
        <v/>
      </c>
      <c r="K273" s="121"/>
      <c r="L273" s="121"/>
      <c r="M273" s="121"/>
      <c r="N273" s="121"/>
      <c r="O273" s="122" t="str">
        <f ca="1">IF(INDIRECT("ЗакСпец!E193")&lt;&gt;"",INDIRECT("ЗакСпец!E193"),"")</f>
        <v/>
      </c>
      <c r="P273" s="122"/>
      <c r="Q273" s="122"/>
      <c r="R273" s="122"/>
      <c r="S273" s="122"/>
      <c r="T273" s="84" t="str">
        <f ca="1">IF(INDIRECT("ЗакСпец!F193")&lt;&gt;"",INDIRECT("ЗакСпец!F193"),"")</f>
        <v/>
      </c>
      <c r="U273" s="84" t="str">
        <f ca="1">IF(INDIRECT("ЗакСпец!G193")&lt;&gt;"",INDIRECT("ЗакСпец!G193"),"")</f>
        <v/>
      </c>
      <c r="V273" s="122" t="str">
        <f ca="1">IF(INDIRECT("ЗакСпец!H193")&lt;&gt;"",INDIRECT("ЗакСпец!H193"),"")</f>
        <v/>
      </c>
      <c r="W273" s="122"/>
      <c r="X273" s="122" t="str">
        <f ca="1">IF(INDIRECT("ЗакСпец!I193")&lt;&gt;"",INDIRECT("ЗакСпец!I193"),"")</f>
        <v/>
      </c>
      <c r="Y273" s="122"/>
      <c r="Z273" s="122"/>
      <c r="AA273" s="123"/>
      <c r="AB273" s="139"/>
    </row>
    <row r="274" spans="1:28" ht="22.5" customHeight="1" x14ac:dyDescent="0.2">
      <c r="A274" s="132"/>
      <c r="B274" s="134"/>
      <c r="C274" s="134"/>
      <c r="D274" s="134"/>
      <c r="E274" s="134"/>
      <c r="F274" s="134"/>
      <c r="G274" s="86" t="str">
        <f ca="1">IF(INDIRECT("ЗакСпец!A194")&lt;&gt;"",INDIRECT("ЗакСпец!A194"),"")</f>
        <v/>
      </c>
      <c r="H274" s="85" t="str">
        <f ca="1">IF(INDIRECT("ЗакСпец!B194")&lt;&gt;"",INDIRECT("ЗакСпец!B194"),"")</f>
        <v>Внутренний блок сплит-системы</v>
      </c>
      <c r="I274" s="84" t="str">
        <f ca="1">IF(INDIRECT("ЗакСпец!C194")&lt;&gt;"",INDIRECT("ЗакСпец!C194"),"")</f>
        <v>HSU-24HNF203</v>
      </c>
      <c r="J274" s="121" t="str">
        <f ca="1">IF(INDIRECT("ЗакСпец!D194")&lt;&gt;"",INDIRECT("ЗакСпец!D194"),"")</f>
        <v>AS24NE8HAA</v>
      </c>
      <c r="K274" s="121"/>
      <c r="L274" s="121"/>
      <c r="M274" s="121"/>
      <c r="N274" s="121"/>
      <c r="O274" s="122" t="str">
        <f ca="1">IF(INDIRECT("ЗакСпец!E194")&lt;&gt;"",INDIRECT("ЗакСпец!E194"),"")</f>
        <v>Haier</v>
      </c>
      <c r="P274" s="122"/>
      <c r="Q274" s="122"/>
      <c r="R274" s="122"/>
      <c r="S274" s="122"/>
      <c r="T274" s="84" t="str">
        <f ca="1">IF(INDIRECT("ЗакСпец!F194")&lt;&gt;"",INDIRECT("ЗакСпец!F194"),"")</f>
        <v>шт.</v>
      </c>
      <c r="U274" s="84">
        <f ca="1">IF(INDIRECT("ЗакСпец!G194")&lt;&gt;"",INDIRECT("ЗакСпец!G194"),"")</f>
        <v>2</v>
      </c>
      <c r="V274" s="122" t="str">
        <f ca="1">IF(INDIRECT("ЗакСпец!H194")&lt;&gt;"",INDIRECT("ЗакСпец!H194"),"")</f>
        <v/>
      </c>
      <c r="W274" s="122"/>
      <c r="X274" s="122" t="str">
        <f ca="1">IF(INDIRECT("ЗакСпец!I194")&lt;&gt;"",INDIRECT("ЗакСпец!I194"),"")</f>
        <v/>
      </c>
      <c r="Y274" s="122"/>
      <c r="Z274" s="122"/>
      <c r="AA274" s="123"/>
      <c r="AB274" s="139"/>
    </row>
    <row r="275" spans="1:28" ht="22.5" customHeight="1" x14ac:dyDescent="0.2">
      <c r="A275" s="132"/>
      <c r="B275" s="134"/>
      <c r="C275" s="134"/>
      <c r="D275" s="134"/>
      <c r="E275" s="134"/>
      <c r="F275" s="134"/>
      <c r="G275" s="86" t="str">
        <f ca="1">IF(INDIRECT("ЗакСпец!A195")&lt;&gt;"",INDIRECT("ЗакСпец!A195"),"")</f>
        <v/>
      </c>
      <c r="H275" s="85" t="str">
        <f ca="1">IF(INDIRECT("ЗакСпец!B195")&lt;&gt;"",INDIRECT("ЗакСпец!B195"),"")</f>
        <v>Наружный блок сплит-системы</v>
      </c>
      <c r="I275" s="84" t="str">
        <f ca="1">IF(INDIRECT("ЗакСпец!C195")&lt;&gt;"",INDIRECT("ЗакСпец!C195"),"")</f>
        <v>HSU-24HUN303</v>
      </c>
      <c r="J275" s="121" t="str">
        <f ca="1">IF(INDIRECT("ЗакСпец!D195")&lt;&gt;"",INDIRECT("ЗакСпец!D195"),"")</f>
        <v>1U24RF3EAA</v>
      </c>
      <c r="K275" s="121"/>
      <c r="L275" s="121"/>
      <c r="M275" s="121"/>
      <c r="N275" s="121"/>
      <c r="O275" s="122" t="str">
        <f ca="1">IF(INDIRECT("ЗакСпец!E195")&lt;&gt;"",INDIRECT("ЗакСпец!E195"),"")</f>
        <v>Haier</v>
      </c>
      <c r="P275" s="122"/>
      <c r="Q275" s="122"/>
      <c r="R275" s="122"/>
      <c r="S275" s="122"/>
      <c r="T275" s="84" t="str">
        <f ca="1">IF(INDIRECT("ЗакСпец!F195")&lt;&gt;"",INDIRECT("ЗакСпец!F195"),"")</f>
        <v>шт.</v>
      </c>
      <c r="U275" s="84">
        <f ca="1">IF(INDIRECT("ЗакСпец!G195")&lt;&gt;"",INDIRECT("ЗакСпец!G195"),"")</f>
        <v>2</v>
      </c>
      <c r="V275" s="122" t="str">
        <f ca="1">IF(INDIRECT("ЗакСпец!H195")&lt;&gt;"",INDIRECT("ЗакСпец!H195"),"")</f>
        <v/>
      </c>
      <c r="W275" s="122"/>
      <c r="X275" s="122" t="str">
        <f ca="1">IF(INDIRECT("ЗакСпец!I195")&lt;&gt;"",INDIRECT("ЗакСпец!I195"),"")</f>
        <v/>
      </c>
      <c r="Y275" s="122"/>
      <c r="Z275" s="122"/>
      <c r="AA275" s="123"/>
      <c r="AB275" s="139"/>
    </row>
    <row r="276" spans="1:28" ht="22.5" customHeight="1" x14ac:dyDescent="0.2">
      <c r="A276" s="132"/>
      <c r="B276" s="134"/>
      <c r="C276" s="134"/>
      <c r="D276" s="134"/>
      <c r="E276" s="134"/>
      <c r="F276" s="134"/>
      <c r="G276" s="86" t="str">
        <f ca="1">IF(INDIRECT("ЗакСпец!A196")&lt;&gt;"",INDIRECT("ЗакСпец!A196"),"")</f>
        <v/>
      </c>
      <c r="H276" s="85" t="str">
        <f ca="1">IF(INDIRECT("ЗакСпец!B196")&lt;&gt;"",INDIRECT("ЗакСпец!B196"),"")</f>
        <v>Внутренний блок сплит-системы</v>
      </c>
      <c r="I276" s="84" t="str">
        <f ca="1">IF(INDIRECT("ЗакСпец!C196")&lt;&gt;"",INDIRECT("ЗакСпец!C196"),"")</f>
        <v>HSU-18HNF203</v>
      </c>
      <c r="J276" s="121" t="str">
        <f ca="1">IF(INDIRECT("ЗакСпец!D196")&lt;&gt;"",INDIRECT("ЗакСпец!D196"),"")</f>
        <v>AS18ND3HAA</v>
      </c>
      <c r="K276" s="121"/>
      <c r="L276" s="121"/>
      <c r="M276" s="121"/>
      <c r="N276" s="121"/>
      <c r="O276" s="122" t="str">
        <f ca="1">IF(INDIRECT("ЗакСпец!E196")&lt;&gt;"",INDIRECT("ЗакСпец!E196"),"")</f>
        <v>Haier</v>
      </c>
      <c r="P276" s="122"/>
      <c r="Q276" s="122"/>
      <c r="R276" s="122"/>
      <c r="S276" s="122"/>
      <c r="T276" s="84" t="str">
        <f ca="1">IF(INDIRECT("ЗакСпец!F196")&lt;&gt;"",INDIRECT("ЗакСпец!F196"),"")</f>
        <v>шт.</v>
      </c>
      <c r="U276" s="84">
        <f ca="1">IF(INDIRECT("ЗакСпец!G196")&lt;&gt;"",INDIRECT("ЗакСпец!G196"),"")</f>
        <v>2</v>
      </c>
      <c r="V276" s="122" t="str">
        <f ca="1">IF(INDIRECT("ЗакСпец!H196")&lt;&gt;"",INDIRECT("ЗакСпец!H196"),"")</f>
        <v/>
      </c>
      <c r="W276" s="122"/>
      <c r="X276" s="122" t="str">
        <f ca="1">IF(INDIRECT("ЗакСпец!I196")&lt;&gt;"",INDIRECT("ЗакСпец!I196"),"")</f>
        <v/>
      </c>
      <c r="Y276" s="122"/>
      <c r="Z276" s="122"/>
      <c r="AA276" s="123"/>
      <c r="AB276" s="139"/>
    </row>
    <row r="277" spans="1:28" ht="16.899999999999999" customHeight="1" x14ac:dyDescent="0.2">
      <c r="A277" s="132"/>
      <c r="B277" s="134"/>
      <c r="C277" s="134"/>
      <c r="D277" s="134"/>
      <c r="E277" s="134"/>
      <c r="F277" s="134"/>
      <c r="G277" s="209" t="str">
        <f ca="1">IF(INDIRECT("ЗакСпец!A197")&lt;&gt;"",INDIRECT("ЗакСпец!A197"),"")</f>
        <v/>
      </c>
      <c r="H277" s="122" t="str">
        <f ca="1">IF(INDIRECT("ЗакСпец!B197")&lt;&gt;"",INDIRECT("ЗакСпец!B197"),"")</f>
        <v>Наружный блок сплит-системы</v>
      </c>
      <c r="I277" s="121" t="str">
        <f ca="1">IF(INDIRECT("ЗакСпец!C197")&lt;&gt;"",INDIRECT("ЗакСпец!C197"),"")</f>
        <v>HSU-18HUN303</v>
      </c>
      <c r="J277" s="121" t="str">
        <f ca="1">IF(INDIRECT("ЗакСпец!D197")&lt;&gt;"",INDIRECT("ЗакСпец!D197"),"")</f>
        <v>1U18BR4EAA</v>
      </c>
      <c r="K277" s="121"/>
      <c r="L277" s="121"/>
      <c r="M277" s="121"/>
      <c r="N277" s="121"/>
      <c r="O277" s="122" t="str">
        <f ca="1">IF(INDIRECT("ЗакСпец!E197")&lt;&gt;"",INDIRECT("ЗакСпец!E197"),"")</f>
        <v>Haier</v>
      </c>
      <c r="P277" s="122"/>
      <c r="Q277" s="122"/>
      <c r="R277" s="122"/>
      <c r="S277" s="122"/>
      <c r="T277" s="121" t="str">
        <f ca="1">IF(INDIRECT("ЗакСпец!F197")&lt;&gt;"",INDIRECT("ЗакСпец!F197"),"")</f>
        <v>шт.</v>
      </c>
      <c r="U277" s="121">
        <f ca="1">IF(INDIRECT("ЗакСпец!G197")&lt;&gt;"",INDIRECT("ЗакСпец!G197"),"")</f>
        <v>2</v>
      </c>
      <c r="V277" s="122" t="str">
        <f ca="1">IF(INDIRECT("ЗакСпец!H197")&lt;&gt;"",INDIRECT("ЗакСпец!H197"),"")</f>
        <v/>
      </c>
      <c r="W277" s="122"/>
      <c r="X277" s="122" t="str">
        <f ca="1">IF(INDIRECT("ЗакСпец!I197")&lt;&gt;"",INDIRECT("ЗакСпец!I197"),"")</f>
        <v/>
      </c>
      <c r="Y277" s="122"/>
      <c r="Z277" s="122"/>
      <c r="AA277" s="123"/>
      <c r="AB277" s="139"/>
    </row>
    <row r="278" spans="1:28" ht="5.65" customHeight="1" x14ac:dyDescent="0.2">
      <c r="A278" s="132"/>
      <c r="B278" s="134"/>
      <c r="C278" s="134"/>
      <c r="D278" s="134"/>
      <c r="E278" s="134"/>
      <c r="F278" s="134"/>
      <c r="G278" s="209"/>
      <c r="H278" s="122"/>
      <c r="I278" s="121"/>
      <c r="J278" s="121"/>
      <c r="K278" s="121"/>
      <c r="L278" s="121"/>
      <c r="M278" s="121"/>
      <c r="N278" s="121"/>
      <c r="O278" s="122"/>
      <c r="P278" s="122"/>
      <c r="Q278" s="122"/>
      <c r="R278" s="122"/>
      <c r="S278" s="122"/>
      <c r="T278" s="121"/>
      <c r="U278" s="121"/>
      <c r="V278" s="122"/>
      <c r="W278" s="122"/>
      <c r="X278" s="122"/>
      <c r="Y278" s="122"/>
      <c r="Z278" s="122"/>
      <c r="AA278" s="123"/>
      <c r="AB278" s="139"/>
    </row>
    <row r="279" spans="1:28" ht="22.5" customHeight="1" x14ac:dyDescent="0.2">
      <c r="A279" s="132"/>
      <c r="B279" s="134"/>
      <c r="C279" s="134"/>
      <c r="D279" s="134"/>
      <c r="E279" s="134"/>
      <c r="F279" s="134"/>
      <c r="G279" s="86" t="str">
        <f ca="1">IF(INDIRECT("ЗакСпец!A198")&lt;&gt;"",INDIRECT("ЗакСпец!A198"),"")</f>
        <v/>
      </c>
      <c r="H279" s="85" t="str">
        <f ca="1">IF(INDIRECT("ЗакСпец!B198")&lt;&gt;"",INDIRECT("ЗакСпец!B198"),"")</f>
        <v>Согласователь работы сплит-систем</v>
      </c>
      <c r="I279" s="84" t="str">
        <f ca="1">IF(INDIRECT("ЗакСпец!C198")&lt;&gt;"",INDIRECT("ЗакСпец!C198"),"")</f>
        <v>БУРР-1М</v>
      </c>
      <c r="J279" s="121" t="str">
        <f ca="1">IF(INDIRECT("ЗакСпец!D198")&lt;&gt;"",INDIRECT("ЗакСпец!D198"),"")</f>
        <v/>
      </c>
      <c r="K279" s="121"/>
      <c r="L279" s="121"/>
      <c r="M279" s="121"/>
      <c r="N279" s="121"/>
      <c r="O279" s="122" t="str">
        <f ca="1">IF(INDIRECT("ЗакСпец!E198")&lt;&gt;"",INDIRECT("ЗакСпец!E198"),"")</f>
        <v>Mitsubishi electric</v>
      </c>
      <c r="P279" s="122"/>
      <c r="Q279" s="122"/>
      <c r="R279" s="122"/>
      <c r="S279" s="122"/>
      <c r="T279" s="84" t="str">
        <f ca="1">IF(INDIRECT("ЗакСпец!F198")&lt;&gt;"",INDIRECT("ЗакСпец!F198"),"")</f>
        <v>шт.</v>
      </c>
      <c r="U279" s="84">
        <f ca="1">IF(INDIRECT("ЗакСпец!G198")&lt;&gt;"",INDIRECT("ЗакСпец!G198"),"")</f>
        <v>2</v>
      </c>
      <c r="V279" s="122" t="str">
        <f ca="1">IF(INDIRECT("ЗакСпец!H198")&lt;&gt;"",INDIRECT("ЗакСпец!H198"),"")</f>
        <v/>
      </c>
      <c r="W279" s="122"/>
      <c r="X279" s="122" t="str">
        <f ca="1">IF(INDIRECT("ЗакСпец!I198")&lt;&gt;"",INDIRECT("ЗакСпец!I198"),"")</f>
        <v/>
      </c>
      <c r="Y279" s="122"/>
      <c r="Z279" s="122"/>
      <c r="AA279" s="123"/>
      <c r="AB279" s="139"/>
    </row>
    <row r="280" spans="1:28" ht="22.5" customHeight="1" x14ac:dyDescent="0.2">
      <c r="A280" s="132"/>
      <c r="B280" s="134"/>
      <c r="C280" s="134"/>
      <c r="D280" s="134"/>
      <c r="E280" s="134"/>
      <c r="F280" s="134"/>
      <c r="G280" s="86" t="str">
        <f ca="1">IF(INDIRECT("ЗакСпец!A199")&lt;&gt;"",INDIRECT("ЗакСпец!A199"),"")</f>
        <v/>
      </c>
      <c r="H280" s="85" t="str">
        <f ca="1">IF(INDIRECT("ЗакСпец!B199")&lt;&gt;"",INDIRECT("ЗакСпец!B199"),"")</f>
        <v>Пульт дистационного управления</v>
      </c>
      <c r="I280" s="84" t="str">
        <f ca="1">IF(INDIRECT("ЗакСпец!C199")&lt;&gt;"",INDIRECT("ЗакСпец!C199"),"")</f>
        <v/>
      </c>
      <c r="J280" s="121" t="str">
        <f ca="1">IF(INDIRECT("ЗакСпец!D199")&lt;&gt;"",INDIRECT("ЗакСпец!D199"),"")</f>
        <v/>
      </c>
      <c r="K280" s="121"/>
      <c r="L280" s="121"/>
      <c r="M280" s="121"/>
      <c r="N280" s="121"/>
      <c r="O280" s="122" t="str">
        <f ca="1">IF(INDIRECT("ЗакСпец!E199")&lt;&gt;"",INDIRECT("ЗакСпец!E199"),"")</f>
        <v>Haier</v>
      </c>
      <c r="P280" s="122"/>
      <c r="Q280" s="122"/>
      <c r="R280" s="122"/>
      <c r="S280" s="122"/>
      <c r="T280" s="84" t="str">
        <f ca="1">IF(INDIRECT("ЗакСпец!F199")&lt;&gt;"",INDIRECT("ЗакСпец!F199"),"")</f>
        <v>шт.</v>
      </c>
      <c r="U280" s="84">
        <f ca="1">IF(INDIRECT("ЗакСпец!G199")&lt;&gt;"",INDIRECT("ЗакСпец!G199"),"")</f>
        <v>2</v>
      </c>
      <c r="V280" s="122" t="str">
        <f ca="1">IF(INDIRECT("ЗакСпец!H199")&lt;&gt;"",INDIRECT("ЗакСпец!H199"),"")</f>
        <v/>
      </c>
      <c r="W280" s="122"/>
      <c r="X280" s="122" t="str">
        <f ca="1">IF(INDIRECT("ЗакСпец!I199")&lt;&gt;"",INDIRECT("ЗакСпец!I199"),"")</f>
        <v/>
      </c>
      <c r="Y280" s="122"/>
      <c r="Z280" s="122"/>
      <c r="AA280" s="123"/>
      <c r="AB280" s="139"/>
    </row>
    <row r="281" spans="1:28" ht="22.5" customHeight="1" x14ac:dyDescent="0.2">
      <c r="A281" s="132"/>
      <c r="B281" s="134"/>
      <c r="C281" s="134"/>
      <c r="D281" s="134"/>
      <c r="E281" s="134"/>
      <c r="F281" s="134"/>
      <c r="G281" s="209" t="str">
        <f ca="1">IF(INDIRECT("ЗакСпец!A200")&lt;&gt;"",INDIRECT("ЗакСпец!A200"),"")</f>
        <v/>
      </c>
      <c r="H281" s="122" t="str">
        <f ca="1">IF(INDIRECT("ЗакСпец!B200")&lt;&gt;"",INDIRECT("ЗакСпец!B200"),"")</f>
        <v>Водяная помпа для отвода конденсата</v>
      </c>
      <c r="I281" s="121" t="str">
        <f ca="1">IF(INDIRECT("ЗакСпец!C200")&lt;&gt;"",INDIRECT("ЗакСпец!C200"),"")</f>
        <v>SI 10</v>
      </c>
      <c r="J281" s="121" t="str">
        <f ca="1">IF(INDIRECT("ЗакСпец!D200")&lt;&gt;"",INDIRECT("ЗакСпец!D200"),"")</f>
        <v/>
      </c>
      <c r="K281" s="121"/>
      <c r="L281" s="121"/>
      <c r="M281" s="121"/>
      <c r="N281" s="121"/>
      <c r="O281" s="122" t="str">
        <f ca="1">IF(INDIRECT("ЗакСпец!E200")&lt;&gt;"",INDIRECT("ЗакСпец!E200"),"")</f>
        <v>Sauermann</v>
      </c>
      <c r="P281" s="122"/>
      <c r="Q281" s="122"/>
      <c r="R281" s="122"/>
      <c r="S281" s="122"/>
      <c r="T281" s="121" t="str">
        <f ca="1">IF(INDIRECT("ЗакСпец!F200")&lt;&gt;"",INDIRECT("ЗакСпец!F200"),"")</f>
        <v>шт.</v>
      </c>
      <c r="U281" s="121">
        <f ca="1">IF(INDIRECT("ЗакСпец!G200")&lt;&gt;"",INDIRECT("ЗакСпец!G200"),"")</f>
        <v>4</v>
      </c>
      <c r="V281" s="122" t="str">
        <f ca="1">IF(INDIRECT("ЗакСпец!H200")&lt;&gt;"",INDIRECT("ЗакСпец!H200"),"")</f>
        <v/>
      </c>
      <c r="W281" s="122"/>
      <c r="X281" s="122" t="str">
        <f ca="1">IF(INDIRECT("ЗакСпец!I200")&lt;&gt;"",INDIRECT("ЗакСпец!I200"),"")</f>
        <v/>
      </c>
      <c r="Y281" s="122"/>
      <c r="Z281" s="122"/>
      <c r="AA281" s="123"/>
      <c r="AB281" s="139"/>
    </row>
    <row r="282" spans="1:28" ht="2.85" customHeight="1" x14ac:dyDescent="0.2">
      <c r="A282" s="132"/>
      <c r="B282" s="134"/>
      <c r="C282" s="134"/>
      <c r="D282" s="134"/>
      <c r="E282" s="134"/>
      <c r="F282" s="134"/>
      <c r="G282" s="209"/>
      <c r="H282" s="122"/>
      <c r="I282" s="121"/>
      <c r="J282" s="121"/>
      <c r="K282" s="121"/>
      <c r="L282" s="121"/>
      <c r="M282" s="121"/>
      <c r="N282" s="121"/>
      <c r="O282" s="122"/>
      <c r="P282" s="122"/>
      <c r="Q282" s="122"/>
      <c r="R282" s="122"/>
      <c r="S282" s="122"/>
      <c r="T282" s="121"/>
      <c r="U282" s="121"/>
      <c r="V282" s="122"/>
      <c r="W282" s="122"/>
      <c r="X282" s="122"/>
      <c r="Y282" s="122"/>
      <c r="Z282" s="122"/>
      <c r="AA282" s="123"/>
      <c r="AB282" s="139"/>
    </row>
    <row r="283" spans="1:28" ht="22.5" customHeight="1" x14ac:dyDescent="0.2">
      <c r="A283" s="132"/>
      <c r="B283" s="134"/>
      <c r="C283" s="134"/>
      <c r="D283" s="134"/>
      <c r="E283" s="134"/>
      <c r="F283" s="134"/>
      <c r="G283" s="86" t="str">
        <f ca="1">IF(INDIRECT("ЗакСпец!A201")&lt;&gt;"",INDIRECT("ЗакСпец!A201"),"")</f>
        <v/>
      </c>
      <c r="H283" s="85" t="str">
        <f ca="1">IF(INDIRECT("ЗакСпец!B201")&lt;&gt;"",INDIRECT("ЗакСпец!B201"),"")</f>
        <v>Труба медная Ø6,35</v>
      </c>
      <c r="I283" s="84" t="str">
        <f ca="1">IF(INDIRECT("ЗакСпец!C201")&lt;&gt;"",INDIRECT("ЗакСпец!C201"),"")</f>
        <v>EN 12735-2</v>
      </c>
      <c r="J283" s="121" t="str">
        <f ca="1">IF(INDIRECT("ЗакСпец!D201")&lt;&gt;"",INDIRECT("ЗакСпец!D201"),"")</f>
        <v/>
      </c>
      <c r="K283" s="121"/>
      <c r="L283" s="121"/>
      <c r="M283" s="121"/>
      <c r="N283" s="121"/>
      <c r="O283" s="122" t="str">
        <f ca="1">IF(INDIRECT("ЗакСпец!E201")&lt;&gt;"",INDIRECT("ЗакСпец!E201"),"")</f>
        <v/>
      </c>
      <c r="P283" s="122"/>
      <c r="Q283" s="122"/>
      <c r="R283" s="122"/>
      <c r="S283" s="122"/>
      <c r="T283" s="84" t="str">
        <f ca="1">IF(INDIRECT("ЗакСпец!F201")&lt;&gt;"",INDIRECT("ЗакСпец!F201"),"")</f>
        <v>м</v>
      </c>
      <c r="U283" s="84">
        <f ca="1">IF(INDIRECT("ЗакСпец!G201")&lt;&gt;"",INDIRECT("ЗакСпец!G201"),"")</f>
        <v>40</v>
      </c>
      <c r="V283" s="122" t="str">
        <f ca="1">IF(INDIRECT("ЗакСпец!H201")&lt;&gt;"",INDIRECT("ЗакСпец!H201"),"")</f>
        <v/>
      </c>
      <c r="W283" s="122"/>
      <c r="X283" s="122" t="str">
        <f ca="1">IF(INDIRECT("ЗакСпец!I201")&lt;&gt;"",INDIRECT("ЗакСпец!I201"),"")</f>
        <v/>
      </c>
      <c r="Y283" s="122"/>
      <c r="Z283" s="122"/>
      <c r="AA283" s="123"/>
      <c r="AB283" s="139"/>
    </row>
    <row r="284" spans="1:28" ht="22.5" customHeight="1" x14ac:dyDescent="0.2">
      <c r="A284" s="132"/>
      <c r="B284" s="134"/>
      <c r="C284" s="134"/>
      <c r="D284" s="134"/>
      <c r="E284" s="134"/>
      <c r="F284" s="134"/>
      <c r="G284" s="86" t="str">
        <f ca="1">IF(INDIRECT("ЗакСпец!A202")&lt;&gt;"",INDIRECT("ЗакСпец!A202"),"")</f>
        <v/>
      </c>
      <c r="H284" s="85" t="str">
        <f ca="1">IF(INDIRECT("ЗакСпец!B202")&lt;&gt;"",INDIRECT("ЗакСпец!B202"),"")</f>
        <v>Труба медная Ø12,7</v>
      </c>
      <c r="I284" s="84" t="str">
        <f ca="1">IF(INDIRECT("ЗакСпец!C202")&lt;&gt;"",INDIRECT("ЗакСпец!C202"),"")</f>
        <v>EN 12735-2</v>
      </c>
      <c r="J284" s="121" t="str">
        <f ca="1">IF(INDIRECT("ЗакСпец!D202")&lt;&gt;"",INDIRECT("ЗакСпец!D202"),"")</f>
        <v/>
      </c>
      <c r="K284" s="121"/>
      <c r="L284" s="121"/>
      <c r="M284" s="121"/>
      <c r="N284" s="121"/>
      <c r="O284" s="122" t="str">
        <f ca="1">IF(INDIRECT("ЗакСпец!E202")&lt;&gt;"",INDIRECT("ЗакСпец!E202"),"")</f>
        <v/>
      </c>
      <c r="P284" s="122"/>
      <c r="Q284" s="122"/>
      <c r="R284" s="122"/>
      <c r="S284" s="122"/>
      <c r="T284" s="84" t="str">
        <f ca="1">IF(INDIRECT("ЗакСпец!F202")&lt;&gt;"",INDIRECT("ЗакСпец!F202"),"")</f>
        <v>м</v>
      </c>
      <c r="U284" s="84">
        <f ca="1">IF(INDIRECT("ЗакСпец!G202")&lt;&gt;"",INDIRECT("ЗакСпец!G202"),"")</f>
        <v>20</v>
      </c>
      <c r="V284" s="122" t="str">
        <f ca="1">IF(INDIRECT("ЗакСпец!H202")&lt;&gt;"",INDIRECT("ЗакСпец!H202"),"")</f>
        <v/>
      </c>
      <c r="W284" s="122"/>
      <c r="X284" s="122" t="str">
        <f ca="1">IF(INDIRECT("ЗакСпец!I202")&lt;&gt;"",INDIRECT("ЗакСпец!I202"),"")</f>
        <v/>
      </c>
      <c r="Y284" s="122"/>
      <c r="Z284" s="122"/>
      <c r="AA284" s="123"/>
      <c r="AB284" s="139"/>
    </row>
    <row r="285" spans="1:28" ht="8.4499999999999993" customHeight="1" x14ac:dyDescent="0.2">
      <c r="A285" s="132"/>
      <c r="B285" s="134"/>
      <c r="C285" s="134"/>
      <c r="D285" s="134"/>
      <c r="E285" s="134"/>
      <c r="F285" s="134"/>
      <c r="G285" s="209" t="str">
        <f ca="1">IF(INDIRECT("ЗакСпец!A203")&lt;&gt;"",INDIRECT("ЗакСпец!A203"),"")</f>
        <v/>
      </c>
      <c r="H285" s="122" t="str">
        <f ca="1">IF(INDIRECT("ЗакСпец!B203")&lt;&gt;"",INDIRECT("ЗакСпец!B203"),"")</f>
        <v>Труба медная Ø15,88</v>
      </c>
      <c r="I285" s="121" t="str">
        <f ca="1">IF(INDIRECT("ЗакСпец!C203")&lt;&gt;"",INDIRECT("ЗакСпец!C203"),"")</f>
        <v>EN 12735-2</v>
      </c>
      <c r="J285" s="121" t="str">
        <f ca="1">IF(INDIRECT("ЗакСпец!D203")&lt;&gt;"",INDIRECT("ЗакСпец!D203"),"")</f>
        <v/>
      </c>
      <c r="K285" s="121"/>
      <c r="L285" s="121"/>
      <c r="M285" s="121"/>
      <c r="N285" s="121"/>
      <c r="O285" s="122" t="str">
        <f ca="1">IF(INDIRECT("ЗакСпец!E203")&lt;&gt;"",INDIRECT("ЗакСпец!E203"),"")</f>
        <v/>
      </c>
      <c r="P285" s="122"/>
      <c r="Q285" s="122"/>
      <c r="R285" s="122"/>
      <c r="S285" s="122"/>
      <c r="T285" s="121" t="str">
        <f ca="1">IF(INDIRECT("ЗакСпец!F203")&lt;&gt;"",INDIRECT("ЗакСпец!F203"),"")</f>
        <v>м</v>
      </c>
      <c r="U285" s="121">
        <f ca="1">IF(INDIRECT("ЗакСпец!G203")&lt;&gt;"",INDIRECT("ЗакСпец!G203"),"")</f>
        <v>20</v>
      </c>
      <c r="V285" s="122" t="str">
        <f ca="1">IF(INDIRECT("ЗакСпец!H203")&lt;&gt;"",INDIRECT("ЗакСпец!H203"),"")</f>
        <v/>
      </c>
      <c r="W285" s="122"/>
      <c r="X285" s="122" t="str">
        <f ca="1">IF(INDIRECT("ЗакСпец!I203")&lt;&gt;"",INDIRECT("ЗакСпец!I203"),"")</f>
        <v/>
      </c>
      <c r="Y285" s="122"/>
      <c r="Z285" s="122"/>
      <c r="AA285" s="123"/>
      <c r="AB285" s="139"/>
    </row>
    <row r="286" spans="1:28" ht="14.1" customHeight="1" x14ac:dyDescent="0.2">
      <c r="A286" s="132"/>
      <c r="B286" s="134"/>
      <c r="C286" s="134"/>
      <c r="D286" s="134"/>
      <c r="E286" s="134"/>
      <c r="F286" s="134"/>
      <c r="G286" s="209"/>
      <c r="H286" s="122"/>
      <c r="I286" s="121"/>
      <c r="J286" s="121"/>
      <c r="K286" s="121"/>
      <c r="L286" s="121"/>
      <c r="M286" s="121"/>
      <c r="N286" s="121"/>
      <c r="O286" s="122"/>
      <c r="P286" s="122"/>
      <c r="Q286" s="122"/>
      <c r="R286" s="122"/>
      <c r="S286" s="122"/>
      <c r="T286" s="121"/>
      <c r="U286" s="121"/>
      <c r="V286" s="122"/>
      <c r="W286" s="122"/>
      <c r="X286" s="122"/>
      <c r="Y286" s="122"/>
      <c r="Z286" s="122"/>
      <c r="AA286" s="123"/>
      <c r="AB286" s="139"/>
    </row>
    <row r="287" spans="1:28" ht="22.5" customHeight="1" x14ac:dyDescent="0.2">
      <c r="A287" s="132"/>
      <c r="B287" s="134"/>
      <c r="C287" s="134"/>
      <c r="D287" s="134"/>
      <c r="E287" s="134"/>
      <c r="F287" s="134"/>
      <c r="G287" s="86" t="str">
        <f ca="1">IF(INDIRECT("ЗакСпец!A204")&lt;&gt;"",INDIRECT("ЗакСпец!A204"),"")</f>
        <v/>
      </c>
      <c r="H287" s="85" t="str">
        <f ca="1">IF(INDIRECT("ЗакСпец!B204")&lt;&gt;"",INDIRECT("ЗакСпец!B204"),"")</f>
        <v>Гибкие теплоизоляционные трубки из полиэтиленовой пены толщиной 6мм</v>
      </c>
      <c r="I287" s="84" t="str">
        <f ca="1">IF(INDIRECT("ЗакСпец!C204")&lt;&gt;"",INDIRECT("ЗакСпец!C204"),"")</f>
        <v>6/6-2</v>
      </c>
      <c r="J287" s="121" t="str">
        <f ca="1">IF(INDIRECT("ЗакСпец!D204")&lt;&gt;"",INDIRECT("ЗакСпец!D204"),"")</f>
        <v>EFXT006062BS</v>
      </c>
      <c r="K287" s="121"/>
      <c r="L287" s="121"/>
      <c r="M287" s="121"/>
      <c r="N287" s="121"/>
      <c r="O287" s="122" t="str">
        <f ca="1">IF(INDIRECT("ЗакСпец!E204")&lt;&gt;"",INDIRECT("ЗакСпец!E204"),"")</f>
        <v>Energoflex</v>
      </c>
      <c r="P287" s="122"/>
      <c r="Q287" s="122"/>
      <c r="R287" s="122"/>
      <c r="S287" s="122"/>
      <c r="T287" s="84" t="str">
        <f ca="1">IF(INDIRECT("ЗакСпец!F204")&lt;&gt;"",INDIRECT("ЗакСпец!F204"),"")</f>
        <v>м</v>
      </c>
      <c r="U287" s="84">
        <f ca="1">IF(INDIRECT("ЗакСпец!G204")&lt;&gt;"",INDIRECT("ЗакСпец!G204"),"")</f>
        <v>40</v>
      </c>
      <c r="V287" s="122" t="str">
        <f ca="1">IF(INDIRECT("ЗакСпец!H204")&lt;&gt;"",INDIRECT("ЗакСпец!H204"),"")</f>
        <v/>
      </c>
      <c r="W287" s="122"/>
      <c r="X287" s="122" t="str">
        <f ca="1">IF(INDIRECT("ЗакСпец!I204")&lt;&gt;"",INDIRECT("ЗакСпец!I204"),"")</f>
        <v/>
      </c>
      <c r="Y287" s="122"/>
      <c r="Z287" s="122"/>
      <c r="AA287" s="123"/>
      <c r="AB287" s="139"/>
    </row>
    <row r="288" spans="1:28" ht="19.7" customHeight="1" thickBot="1" x14ac:dyDescent="0.25">
      <c r="A288" s="132"/>
      <c r="B288" s="134"/>
      <c r="C288" s="134"/>
      <c r="D288" s="134"/>
      <c r="E288" s="134"/>
      <c r="F288" s="134"/>
      <c r="G288" s="209" t="str">
        <f ca="1">IF(INDIRECT("ЗакСпец!A205")&lt;&gt;"",INDIRECT("ЗакСпец!A205"),"")</f>
        <v/>
      </c>
      <c r="H288" s="122" t="str">
        <f ca="1">IF(INDIRECT("ЗакСпец!B205")&lt;&gt;"",INDIRECT("ЗакСпец!B205"),"")</f>
        <v>Гибкие теплоизоляционные трубки из полиэтиленовой пены толщиной 6мм</v>
      </c>
      <c r="I288" s="121" t="str">
        <f ca="1">IF(INDIRECT("ЗакСпец!C205")&lt;&gt;"",INDIRECT("ЗакСпец!C205"),"")</f>
        <v>12/6-2</v>
      </c>
      <c r="J288" s="121" t="str">
        <f ca="1">IF(INDIRECT("ЗакСпец!D205")&lt;&gt;"",INDIRECT("ЗакСпец!D205"),"")</f>
        <v>EFXT012062BS</v>
      </c>
      <c r="K288" s="121"/>
      <c r="L288" s="121"/>
      <c r="M288" s="121"/>
      <c r="N288" s="121"/>
      <c r="O288" s="122" t="str">
        <f ca="1">IF(INDIRECT("ЗакСпец!E205")&lt;&gt;"",INDIRECT("ЗакСпец!E205"),"")</f>
        <v>Energoflex</v>
      </c>
      <c r="P288" s="122"/>
      <c r="Q288" s="122"/>
      <c r="R288" s="122"/>
      <c r="S288" s="122"/>
      <c r="T288" s="121" t="str">
        <f ca="1">IF(INDIRECT("ЗакСпец!F205")&lt;&gt;"",INDIRECT("ЗакСпец!F205"),"")</f>
        <v>м</v>
      </c>
      <c r="U288" s="121">
        <f ca="1">IF(INDIRECT("ЗакСпец!G205")&lt;&gt;"",INDIRECT("ЗакСпец!G205"),"")</f>
        <v>20</v>
      </c>
      <c r="V288" s="122" t="str">
        <f ca="1">IF(INDIRECT("ЗакСпец!H205")&lt;&gt;"",INDIRECT("ЗакСпец!H205"),"")</f>
        <v/>
      </c>
      <c r="W288" s="122"/>
      <c r="X288" s="122" t="str">
        <f ca="1">IF(INDIRECT("ЗакСпец!I205")&lt;&gt;"",INDIRECT("ЗакСпец!I205"),"")</f>
        <v/>
      </c>
      <c r="Y288" s="122"/>
      <c r="Z288" s="122"/>
      <c r="AA288" s="123"/>
      <c r="AB288" s="139"/>
    </row>
    <row r="289" spans="1:28" ht="2.85" customHeight="1" thickBot="1" x14ac:dyDescent="0.25">
      <c r="A289" s="132"/>
      <c r="B289" s="134"/>
      <c r="C289" s="162" t="s">
        <v>29</v>
      </c>
      <c r="D289" s="127"/>
      <c r="E289" s="127"/>
      <c r="F289" s="128"/>
      <c r="G289" s="209"/>
      <c r="H289" s="122"/>
      <c r="I289" s="121"/>
      <c r="J289" s="121"/>
      <c r="K289" s="121"/>
      <c r="L289" s="121"/>
      <c r="M289" s="121"/>
      <c r="N289" s="121"/>
      <c r="O289" s="122"/>
      <c r="P289" s="122"/>
      <c r="Q289" s="122"/>
      <c r="R289" s="122"/>
      <c r="S289" s="122"/>
      <c r="T289" s="121"/>
      <c r="U289" s="121"/>
      <c r="V289" s="122"/>
      <c r="W289" s="122"/>
      <c r="X289" s="122"/>
      <c r="Y289" s="122"/>
      <c r="Z289" s="122"/>
      <c r="AA289" s="123"/>
      <c r="AB289" s="139"/>
    </row>
    <row r="290" spans="1:28" ht="22.5" customHeight="1" thickBot="1" x14ac:dyDescent="0.25">
      <c r="A290" s="132"/>
      <c r="B290" s="134"/>
      <c r="C290" s="127"/>
      <c r="D290" s="127"/>
      <c r="E290" s="127"/>
      <c r="F290" s="128"/>
      <c r="G290" s="86" t="str">
        <f ca="1">IF(INDIRECT("ЗакСпец!A206")&lt;&gt;"",INDIRECT("ЗакСпец!A206"),"")</f>
        <v/>
      </c>
      <c r="H290" s="85" t="str">
        <f ca="1">IF(INDIRECT("ЗакСпец!B206")&lt;&gt;"",INDIRECT("ЗакСпец!B206"),"")</f>
        <v>Гибкие теплоизоляционные трубки из полиэтиленовой пены толщиной 6мм</v>
      </c>
      <c r="I290" s="84" t="str">
        <f ca="1">IF(INDIRECT("ЗакСпец!C206")&lt;&gt;"",INDIRECT("ЗакСпец!C206"),"")</f>
        <v>15/6-2</v>
      </c>
      <c r="J290" s="121" t="str">
        <f ca="1">IF(INDIRECT("ЗакСпец!D206")&lt;&gt;"",INDIRECT("ЗакСпец!D206"),"")</f>
        <v>EFXT015062BS</v>
      </c>
      <c r="K290" s="121"/>
      <c r="L290" s="121"/>
      <c r="M290" s="121"/>
      <c r="N290" s="121"/>
      <c r="O290" s="122" t="str">
        <f ca="1">IF(INDIRECT("ЗакСпец!E206")&lt;&gt;"",INDIRECT("ЗакСпец!E206"),"")</f>
        <v>Energoflex</v>
      </c>
      <c r="P290" s="122"/>
      <c r="Q290" s="122"/>
      <c r="R290" s="122"/>
      <c r="S290" s="122"/>
      <c r="T290" s="84" t="str">
        <f ca="1">IF(INDIRECT("ЗакСпец!F206")&lt;&gt;"",INDIRECT("ЗакСпец!F206"),"")</f>
        <v>м</v>
      </c>
      <c r="U290" s="84">
        <f ca="1">IF(INDIRECT("ЗакСпец!G206")&lt;&gt;"",INDIRECT("ЗакСпец!G206"),"")</f>
        <v>20</v>
      </c>
      <c r="V290" s="122" t="str">
        <f ca="1">IF(INDIRECT("ЗакСпец!H206")&lt;&gt;"",INDIRECT("ЗакСпец!H206"),"")</f>
        <v/>
      </c>
      <c r="W290" s="122"/>
      <c r="X290" s="122" t="str">
        <f ca="1">IF(INDIRECT("ЗакСпец!I206")&lt;&gt;"",INDIRECT("ЗакСпец!I206"),"")</f>
        <v/>
      </c>
      <c r="Y290" s="122"/>
      <c r="Z290" s="122"/>
      <c r="AA290" s="123"/>
      <c r="AB290" s="139"/>
    </row>
    <row r="291" spans="1:28" ht="22.5" customHeight="1" thickBot="1" x14ac:dyDescent="0.25">
      <c r="A291" s="132"/>
      <c r="B291" s="134"/>
      <c r="C291" s="127"/>
      <c r="D291" s="127"/>
      <c r="E291" s="127"/>
      <c r="F291" s="128"/>
      <c r="G291" s="86" t="str">
        <f ca="1">IF(INDIRECT("ЗакСпец!A207")&lt;&gt;"",INDIRECT("ЗакСпец!A207"),"")</f>
        <v/>
      </c>
      <c r="H291" s="85" t="str">
        <f ca="1">IF(INDIRECT("ЗакСпец!B207")&lt;&gt;"",INDIRECT("ЗакСпец!B207"),"")</f>
        <v>набор аксессуаров для монтажа</v>
      </c>
      <c r="I291" s="84" t="str">
        <f ca="1">IF(INDIRECT("ЗакСпец!C207")&lt;&gt;"",INDIRECT("ЗакСпец!C207"),"")</f>
        <v/>
      </c>
      <c r="J291" s="121" t="str">
        <f ca="1">IF(INDIRECT("ЗакСпец!D207")&lt;&gt;"",INDIRECT("ЗакСпец!D207"),"")</f>
        <v/>
      </c>
      <c r="K291" s="121"/>
      <c r="L291" s="121"/>
      <c r="M291" s="121"/>
      <c r="N291" s="121"/>
      <c r="O291" s="122" t="str">
        <f ca="1">IF(INDIRECT("ЗакСпец!E207")&lt;&gt;"",INDIRECT("ЗакСпец!E207"),"")</f>
        <v/>
      </c>
      <c r="P291" s="122"/>
      <c r="Q291" s="122"/>
      <c r="R291" s="122"/>
      <c r="S291" s="122"/>
      <c r="T291" s="84" t="str">
        <f ca="1">IF(INDIRECT("ЗакСпец!F207")&lt;&gt;"",INDIRECT("ЗакСпец!F207"),"")</f>
        <v>компл.</v>
      </c>
      <c r="U291" s="84">
        <f ca="1">IF(INDIRECT("ЗакСпец!G207")&lt;&gt;"",INDIRECT("ЗакСпец!G207"),"")</f>
        <v>4</v>
      </c>
      <c r="V291" s="122" t="str">
        <f ca="1">IF(INDIRECT("ЗакСпец!H207")&lt;&gt;"",INDIRECT("ЗакСпец!H207"),"")</f>
        <v/>
      </c>
      <c r="W291" s="122"/>
      <c r="X291" s="122" t="str">
        <f ca="1">IF(INDIRECT("ЗакСпец!I207")&lt;&gt;"",INDIRECT("ЗакСпец!I207"),"")</f>
        <v/>
      </c>
      <c r="Y291" s="122"/>
      <c r="Z291" s="122"/>
      <c r="AA291" s="123"/>
      <c r="AB291" s="139"/>
    </row>
    <row r="292" spans="1:28" ht="22.5" customHeight="1" thickBot="1" x14ac:dyDescent="0.25">
      <c r="A292" s="132"/>
      <c r="B292" s="134"/>
      <c r="C292" s="127"/>
      <c r="D292" s="127"/>
      <c r="E292" s="127"/>
      <c r="F292" s="128"/>
      <c r="G292" s="86" t="str">
        <f ca="1">IF(INDIRECT("ЗакСпец!A208")&lt;&gt;"",INDIRECT("ЗакСпец!A208"),"")</f>
        <v/>
      </c>
      <c r="H292" s="85" t="str">
        <f ca="1">IF(INDIRECT("ЗакСпец!B208")&lt;&gt;"",INDIRECT("ЗакСпец!B208"),"")</f>
        <v/>
      </c>
      <c r="I292" s="84" t="str">
        <f ca="1">IF(INDIRECT("ЗакСпец!C208")&lt;&gt;"",INDIRECT("ЗакСпец!C208"),"")</f>
        <v/>
      </c>
      <c r="J292" s="121" t="str">
        <f ca="1">IF(INDIRECT("ЗакСпец!D208")&lt;&gt;"",INDIRECT("ЗакСпец!D208"),"")</f>
        <v/>
      </c>
      <c r="K292" s="121"/>
      <c r="L292" s="121"/>
      <c r="M292" s="121"/>
      <c r="N292" s="121"/>
      <c r="O292" s="122" t="str">
        <f ca="1">IF(INDIRECT("ЗакСпец!E208")&lt;&gt;"",INDIRECT("ЗакСпец!E208"),"")</f>
        <v/>
      </c>
      <c r="P292" s="122"/>
      <c r="Q292" s="122"/>
      <c r="R292" s="122"/>
      <c r="S292" s="122"/>
      <c r="T292" s="84" t="str">
        <f ca="1">IF(INDIRECT("ЗакСпец!F208")&lt;&gt;"",INDIRECT("ЗакСпец!F208"),"")</f>
        <v/>
      </c>
      <c r="U292" s="84" t="str">
        <f ca="1">IF(INDIRECT("ЗакСпец!G208")&lt;&gt;"",INDIRECT("ЗакСпец!G208"),"")</f>
        <v/>
      </c>
      <c r="V292" s="122" t="str">
        <f ca="1">IF(INDIRECT("ЗакСпец!H208")&lt;&gt;"",INDIRECT("ЗакСпец!H208"),"")</f>
        <v/>
      </c>
      <c r="W292" s="122"/>
      <c r="X292" s="122" t="str">
        <f ca="1">IF(INDIRECT("ЗакСпец!I208")&lt;&gt;"",INDIRECT("ЗакСпец!I208"),"")</f>
        <v/>
      </c>
      <c r="Y292" s="122"/>
      <c r="Z292" s="122"/>
      <c r="AA292" s="123"/>
      <c r="AB292" s="139"/>
    </row>
    <row r="293" spans="1:28" ht="22.5" customHeight="1" thickBot="1" x14ac:dyDescent="0.25">
      <c r="A293" s="132"/>
      <c r="B293" s="134"/>
      <c r="C293" s="162" t="s">
        <v>28</v>
      </c>
      <c r="D293" s="162"/>
      <c r="E293" s="127"/>
      <c r="F293" s="128"/>
      <c r="G293" s="86" t="str">
        <f ca="1">IF(INDIRECT("ЗакСпец!A209")&lt;&gt;"",INDIRECT("ЗакСпец!A209"),"")</f>
        <v/>
      </c>
      <c r="H293" s="85" t="str">
        <f ca="1">IF(INDIRECT("ЗакСпец!B209")&lt;&gt;"",INDIRECT("ЗакСпец!B209"),"")</f>
        <v>Кондиционирование помещений СС (К6.2, К6.2р, )</v>
      </c>
      <c r="I293" s="84" t="str">
        <f ca="1">IF(INDIRECT("ЗакСпец!C209")&lt;&gt;"",INDIRECT("ЗакСпец!C209"),"")</f>
        <v/>
      </c>
      <c r="J293" s="121" t="str">
        <f ca="1">IF(INDIRECT("ЗакСпец!D209")&lt;&gt;"",INDIRECT("ЗакСпец!D209"),"")</f>
        <v/>
      </c>
      <c r="K293" s="121"/>
      <c r="L293" s="121"/>
      <c r="M293" s="121"/>
      <c r="N293" s="121"/>
      <c r="O293" s="122" t="str">
        <f ca="1">IF(INDIRECT("ЗакСпец!E209")&lt;&gt;"",INDIRECT("ЗакСпец!E209"),"")</f>
        <v/>
      </c>
      <c r="P293" s="122"/>
      <c r="Q293" s="122"/>
      <c r="R293" s="122"/>
      <c r="S293" s="122"/>
      <c r="T293" s="84" t="str">
        <f ca="1">IF(INDIRECT("ЗакСпец!F209")&lt;&gt;"",INDIRECT("ЗакСпец!F209"),"")</f>
        <v/>
      </c>
      <c r="U293" s="84" t="str">
        <f ca="1">IF(INDIRECT("ЗакСпец!G209")&lt;&gt;"",INDIRECT("ЗакСпец!G209"),"")</f>
        <v/>
      </c>
      <c r="V293" s="122" t="str">
        <f ca="1">IF(INDIRECT("ЗакСпец!H209")&lt;&gt;"",INDIRECT("ЗакСпец!H209"),"")</f>
        <v/>
      </c>
      <c r="W293" s="122"/>
      <c r="X293" s="122" t="str">
        <f ca="1">IF(INDIRECT("ЗакСпец!I209")&lt;&gt;"",INDIRECT("ЗакСпец!I209"),"")</f>
        <v/>
      </c>
      <c r="Y293" s="122"/>
      <c r="Z293" s="122"/>
      <c r="AA293" s="123"/>
      <c r="AB293" s="139"/>
    </row>
    <row r="294" spans="1:28" ht="22.5" customHeight="1" thickBot="1" x14ac:dyDescent="0.25">
      <c r="A294" s="132"/>
      <c r="B294" s="134"/>
      <c r="C294" s="162"/>
      <c r="D294" s="162"/>
      <c r="E294" s="127"/>
      <c r="F294" s="128"/>
      <c r="G294" s="86" t="str">
        <f ca="1">IF(INDIRECT("ЗакСпец!A210")&lt;&gt;"",INDIRECT("ЗакСпец!A210"),"")</f>
        <v/>
      </c>
      <c r="H294" s="85" t="str">
        <f ca="1">IF(INDIRECT("ЗакСпец!B210")&lt;&gt;"",INDIRECT("ЗакСпец!B210"),"")</f>
        <v>Внутренний блок сплит-системы</v>
      </c>
      <c r="I294" s="84" t="str">
        <f ca="1">IF(INDIRECT("ЗакСпец!C210")&lt;&gt;"",INDIRECT("ЗакСпец!C210"),"")</f>
        <v>HSU-18HNF203</v>
      </c>
      <c r="J294" s="121" t="str">
        <f ca="1">IF(INDIRECT("ЗакСпец!D210")&lt;&gt;"",INDIRECT("ЗакСпец!D210"),"")</f>
        <v>AS18ND3HAA</v>
      </c>
      <c r="K294" s="121"/>
      <c r="L294" s="121"/>
      <c r="M294" s="121"/>
      <c r="N294" s="121"/>
      <c r="O294" s="122" t="str">
        <f ca="1">IF(INDIRECT("ЗакСпец!E210")&lt;&gt;"",INDIRECT("ЗакСпец!E210"),"")</f>
        <v>Haier</v>
      </c>
      <c r="P294" s="122"/>
      <c r="Q294" s="122"/>
      <c r="R294" s="122"/>
      <c r="S294" s="122"/>
      <c r="T294" s="84" t="str">
        <f ca="1">IF(INDIRECT("ЗакСпец!F210")&lt;&gt;"",INDIRECT("ЗакСпец!F210"),"")</f>
        <v>шт.</v>
      </c>
      <c r="U294" s="84">
        <f ca="1">IF(INDIRECT("ЗакСпец!G210")&lt;&gt;"",INDIRECT("ЗакСпец!G210"),"")</f>
        <v>2</v>
      </c>
      <c r="V294" s="122" t="str">
        <f ca="1">IF(INDIRECT("ЗакСпец!H210")&lt;&gt;"",INDIRECT("ЗакСпец!H210"),"")</f>
        <v/>
      </c>
      <c r="W294" s="122"/>
      <c r="X294" s="122" t="str">
        <f ca="1">IF(INDIRECT("ЗакСпец!I210")&lt;&gt;"",INDIRECT("ЗакСпец!I210"),"")</f>
        <v/>
      </c>
      <c r="Y294" s="122"/>
      <c r="Z294" s="122"/>
      <c r="AA294" s="123"/>
      <c r="AB294" s="139"/>
    </row>
    <row r="295" spans="1:28" ht="22.5" customHeight="1" thickBot="1" x14ac:dyDescent="0.25">
      <c r="A295" s="132"/>
      <c r="B295" s="134"/>
      <c r="C295" s="162"/>
      <c r="D295" s="162"/>
      <c r="E295" s="127"/>
      <c r="F295" s="128"/>
      <c r="G295" s="86" t="str">
        <f ca="1">IF(INDIRECT("ЗакСпец!A211")&lt;&gt;"",INDIRECT("ЗакСпец!A211"),"")</f>
        <v/>
      </c>
      <c r="H295" s="85" t="str">
        <f ca="1">IF(INDIRECT("ЗакСпец!B211")&lt;&gt;"",INDIRECT("ЗакСпец!B211"),"")</f>
        <v>Наружный блок сплит-системы</v>
      </c>
      <c r="I295" s="84" t="str">
        <f ca="1">IF(INDIRECT("ЗакСпец!C211")&lt;&gt;"",INDIRECT("ЗакСпец!C211"),"")</f>
        <v>HSU-18HUN303</v>
      </c>
      <c r="J295" s="121" t="str">
        <f ca="1">IF(INDIRECT("ЗакСпец!D211")&lt;&gt;"",INDIRECT("ЗакСпец!D211"),"")</f>
        <v>1U18BR4EAA</v>
      </c>
      <c r="K295" s="121"/>
      <c r="L295" s="121"/>
      <c r="M295" s="121"/>
      <c r="N295" s="121"/>
      <c r="O295" s="122" t="str">
        <f ca="1">IF(INDIRECT("ЗакСпец!E211")&lt;&gt;"",INDIRECT("ЗакСпец!E211"),"")</f>
        <v>Haier</v>
      </c>
      <c r="P295" s="122"/>
      <c r="Q295" s="122"/>
      <c r="R295" s="122"/>
      <c r="S295" s="122"/>
      <c r="T295" s="84" t="str">
        <f ca="1">IF(INDIRECT("ЗакСпец!F211")&lt;&gt;"",INDIRECT("ЗакСпец!F211"),"")</f>
        <v>шт.</v>
      </c>
      <c r="U295" s="84">
        <f ca="1">IF(INDIRECT("ЗакСпец!G211")&lt;&gt;"",INDIRECT("ЗакСпец!G211"),"")</f>
        <v>2</v>
      </c>
      <c r="V295" s="122" t="str">
        <f ca="1">IF(INDIRECT("ЗакСпец!H211")&lt;&gt;"",INDIRECT("ЗакСпец!H211"),"")</f>
        <v/>
      </c>
      <c r="W295" s="122"/>
      <c r="X295" s="122" t="str">
        <f ca="1">IF(INDIRECT("ЗакСпец!I211")&lt;&gt;"",INDIRECT("ЗакСпец!I211"),"")</f>
        <v/>
      </c>
      <c r="Y295" s="122"/>
      <c r="Z295" s="122"/>
      <c r="AA295" s="123"/>
      <c r="AB295" s="139"/>
    </row>
    <row r="296" spans="1:28" ht="22.5" customHeight="1" thickBot="1" x14ac:dyDescent="0.25">
      <c r="A296" s="132"/>
      <c r="B296" s="134"/>
      <c r="C296" s="162"/>
      <c r="D296" s="162"/>
      <c r="E296" s="127"/>
      <c r="F296" s="128"/>
      <c r="G296" s="86" t="str">
        <f ca="1">IF(INDIRECT("ЗакСпец!A212")&lt;&gt;"",INDIRECT("ЗакСпец!A212"),"")</f>
        <v/>
      </c>
      <c r="H296" s="85" t="str">
        <f ca="1">IF(INDIRECT("ЗакСпец!B212")&lt;&gt;"",INDIRECT("ЗакСпец!B212"),"")</f>
        <v>Согласователь работы сплит-систем</v>
      </c>
      <c r="I296" s="84" t="str">
        <f ca="1">IF(INDIRECT("ЗакСпец!C212")&lt;&gt;"",INDIRECT("ЗакСпец!C212"),"")</f>
        <v>БУРР-1М</v>
      </c>
      <c r="J296" s="121" t="str">
        <f ca="1">IF(INDIRECT("ЗакСпец!D212")&lt;&gt;"",INDIRECT("ЗакСпец!D212"),"")</f>
        <v/>
      </c>
      <c r="K296" s="121"/>
      <c r="L296" s="121"/>
      <c r="M296" s="121"/>
      <c r="N296" s="121"/>
      <c r="O296" s="122" t="str">
        <f ca="1">IF(INDIRECT("ЗакСпец!E212")&lt;&gt;"",INDIRECT("ЗакСпец!E212"),"")</f>
        <v>Mitsubishi electric</v>
      </c>
      <c r="P296" s="122"/>
      <c r="Q296" s="122"/>
      <c r="R296" s="122"/>
      <c r="S296" s="122"/>
      <c r="T296" s="84" t="str">
        <f ca="1">IF(INDIRECT("ЗакСпец!F212")&lt;&gt;"",INDIRECT("ЗакСпец!F212"),"")</f>
        <v>шт.</v>
      </c>
      <c r="U296" s="84">
        <f ca="1">IF(INDIRECT("ЗакСпец!G212")&lt;&gt;"",INDIRECT("ЗакСпец!G212"),"")</f>
        <v>1</v>
      </c>
      <c r="V296" s="122" t="str">
        <f ca="1">IF(INDIRECT("ЗакСпец!H212")&lt;&gt;"",INDIRECT("ЗакСпец!H212"),"")</f>
        <v/>
      </c>
      <c r="W296" s="122"/>
      <c r="X296" s="122" t="str">
        <f ca="1">IF(INDIRECT("ЗакСпец!I212")&lt;&gt;"",INDIRECT("ЗакСпец!I212"),"")</f>
        <v/>
      </c>
      <c r="Y296" s="122"/>
      <c r="Z296" s="122"/>
      <c r="AA296" s="123"/>
      <c r="AB296" s="139"/>
    </row>
    <row r="297" spans="1:28" ht="8.4499999999999993" customHeight="1" thickBot="1" x14ac:dyDescent="0.25">
      <c r="A297" s="132"/>
      <c r="B297" s="134"/>
      <c r="C297" s="162"/>
      <c r="D297" s="162"/>
      <c r="E297" s="127"/>
      <c r="F297" s="128"/>
      <c r="G297" s="209" t="str">
        <f ca="1">IF(INDIRECT("ЗакСпец!A213")&lt;&gt;"",INDIRECT("ЗакСпец!A213"),"")</f>
        <v/>
      </c>
      <c r="H297" s="220" t="str">
        <f ca="1">IF(INDIRECT("ЗакСпец!B213")&lt;&gt;"",INDIRECT("ЗакСпец!B213"),"")</f>
        <v>Пульт дистационного управления</v>
      </c>
      <c r="I297" s="121" t="str">
        <f ca="1">IF(INDIRECT("ЗакСпец!C213")&lt;&gt;"",INDIRECT("ЗакСпец!C213"),"")</f>
        <v/>
      </c>
      <c r="J297" s="121" t="str">
        <f ca="1">IF(INDIRECT("ЗакСпец!D213")&lt;&gt;"",INDIRECT("ЗакСпец!D213"),"")</f>
        <v/>
      </c>
      <c r="K297" s="121"/>
      <c r="L297" s="121"/>
      <c r="M297" s="121"/>
      <c r="N297" s="121"/>
      <c r="O297" s="122" t="str">
        <f ca="1">IF(INDIRECT("ЗакСпец!E213")&lt;&gt;"",INDIRECT("ЗакСпец!E213"),"")</f>
        <v>Haier</v>
      </c>
      <c r="P297" s="122"/>
      <c r="Q297" s="122"/>
      <c r="R297" s="122"/>
      <c r="S297" s="122"/>
      <c r="T297" s="121" t="str">
        <f ca="1">IF(INDIRECT("ЗакСпец!F213")&lt;&gt;"",INDIRECT("ЗакСпец!F213"),"")</f>
        <v>шт.</v>
      </c>
      <c r="U297" s="121">
        <f ca="1">IF(INDIRECT("ЗакСпец!G213")&lt;&gt;"",INDIRECT("ЗакСпец!G213"),"")</f>
        <v>1</v>
      </c>
      <c r="V297" s="122" t="str">
        <f ca="1">IF(INDIRECT("ЗакСпец!H213")&lt;&gt;"",INDIRECT("ЗакСпец!H213"),"")</f>
        <v/>
      </c>
      <c r="W297" s="122"/>
      <c r="X297" s="122" t="str">
        <f ca="1">IF(INDIRECT("ЗакСпец!I213")&lt;&gt;"",INDIRECT("ЗакСпец!I213"),"")</f>
        <v/>
      </c>
      <c r="Y297" s="122"/>
      <c r="Z297" s="122"/>
      <c r="AA297" s="123"/>
      <c r="AB297" s="139"/>
    </row>
    <row r="298" spans="1:28" ht="14.45" customHeight="1" thickBot="1" x14ac:dyDescent="0.25">
      <c r="A298" s="132"/>
      <c r="B298" s="134"/>
      <c r="C298" s="162" t="s">
        <v>27</v>
      </c>
      <c r="D298" s="162"/>
      <c r="E298" s="127"/>
      <c r="F298" s="128"/>
      <c r="G298" s="209"/>
      <c r="H298" s="220"/>
      <c r="I298" s="121"/>
      <c r="J298" s="121"/>
      <c r="K298" s="121"/>
      <c r="L298" s="121"/>
      <c r="M298" s="121"/>
      <c r="N298" s="121"/>
      <c r="O298" s="122"/>
      <c r="P298" s="122"/>
      <c r="Q298" s="122"/>
      <c r="R298" s="122"/>
      <c r="S298" s="122"/>
      <c r="T298" s="121"/>
      <c r="U298" s="121"/>
      <c r="V298" s="122"/>
      <c r="W298" s="122"/>
      <c r="X298" s="122"/>
      <c r="Y298" s="122"/>
      <c r="Z298" s="122"/>
      <c r="AA298" s="123"/>
      <c r="AB298" s="139"/>
    </row>
    <row r="299" spans="1:28" ht="14.45" customHeight="1" thickBot="1" x14ac:dyDescent="0.25">
      <c r="A299" s="132"/>
      <c r="B299" s="134"/>
      <c r="C299" s="162"/>
      <c r="D299" s="162"/>
      <c r="E299" s="127"/>
      <c r="F299" s="127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0"/>
      <c r="AB299" s="139"/>
    </row>
    <row r="300" spans="1:28" ht="14.45" customHeight="1" thickBot="1" x14ac:dyDescent="0.25">
      <c r="A300" s="132"/>
      <c r="B300" s="134"/>
      <c r="C300" s="162"/>
      <c r="D300" s="162"/>
      <c r="E300" s="127"/>
      <c r="F300" s="127"/>
      <c r="G300" s="20"/>
      <c r="J300" s="14"/>
      <c r="K300" s="14"/>
      <c r="L300" s="214"/>
      <c r="M300" s="214"/>
      <c r="N300" s="215"/>
      <c r="O300" s="215"/>
      <c r="P300" s="14"/>
      <c r="Q300" s="14"/>
      <c r="R300" s="216" t="str">
        <f>R257</f>
        <v>1191-ИОС4.1-ВОР</v>
      </c>
      <c r="S300" s="216"/>
      <c r="T300" s="216"/>
      <c r="U300" s="216"/>
      <c r="V300" s="216"/>
      <c r="W300" s="216"/>
      <c r="X300" s="216"/>
      <c r="Y300" s="216"/>
      <c r="Z300" s="216"/>
      <c r="AA300" s="32" t="s">
        <v>16</v>
      </c>
      <c r="AB300" s="139"/>
    </row>
    <row r="301" spans="1:28" ht="14.45" customHeight="1" thickBot="1" x14ac:dyDescent="0.25">
      <c r="A301" s="132"/>
      <c r="B301" s="134"/>
      <c r="C301" s="162"/>
      <c r="D301" s="162"/>
      <c r="E301" s="127"/>
      <c r="F301" s="127"/>
      <c r="G301" s="20"/>
      <c r="J301" s="27"/>
      <c r="K301" s="27"/>
      <c r="L301" s="199"/>
      <c r="M301" s="199"/>
      <c r="N301" s="219"/>
      <c r="O301" s="219"/>
      <c r="P301" s="27"/>
      <c r="Q301" s="27"/>
      <c r="R301" s="216"/>
      <c r="S301" s="216"/>
      <c r="T301" s="216"/>
      <c r="U301" s="216"/>
      <c r="V301" s="216"/>
      <c r="W301" s="216"/>
      <c r="X301" s="216"/>
      <c r="Y301" s="216"/>
      <c r="Z301" s="216"/>
      <c r="AA301" s="213">
        <f ca="1">IF(CONCATENATE(H263,H264,H265,H266,H267)&lt;&gt;"",AA258+1,"")</f>
        <v>7</v>
      </c>
      <c r="AB301" s="139"/>
    </row>
    <row r="302" spans="1:28" ht="14.45" customHeight="1" thickBot="1" x14ac:dyDescent="0.25">
      <c r="A302" s="132"/>
      <c r="B302" s="134"/>
      <c r="C302" s="162"/>
      <c r="D302" s="162"/>
      <c r="E302" s="127"/>
      <c r="F302" s="127"/>
      <c r="G302" s="23"/>
      <c r="H302" s="42"/>
      <c r="I302" s="24"/>
      <c r="J302" s="13" t="s">
        <v>10</v>
      </c>
      <c r="K302" s="13" t="s">
        <v>11</v>
      </c>
      <c r="L302" s="213" t="s">
        <v>16</v>
      </c>
      <c r="M302" s="213"/>
      <c r="N302" s="127" t="s">
        <v>12</v>
      </c>
      <c r="O302" s="127"/>
      <c r="P302" s="13" t="s">
        <v>13</v>
      </c>
      <c r="Q302" s="13" t="s">
        <v>14</v>
      </c>
      <c r="R302" s="216"/>
      <c r="S302" s="216"/>
      <c r="T302" s="216"/>
      <c r="U302" s="216"/>
      <c r="V302" s="216"/>
      <c r="W302" s="216"/>
      <c r="X302" s="216"/>
      <c r="Y302" s="216"/>
      <c r="Z302" s="216"/>
      <c r="AA302" s="213"/>
      <c r="AB302" s="139"/>
    </row>
    <row r="303" spans="1:28" ht="16.899999999999999" customHeight="1" x14ac:dyDescent="0.2">
      <c r="A303" s="196"/>
      <c r="B303" s="197"/>
      <c r="C303" s="197"/>
      <c r="D303" s="197"/>
      <c r="E303" s="197"/>
      <c r="F303" s="197"/>
      <c r="G303" s="197"/>
      <c r="H303" s="197"/>
      <c r="I303" s="197"/>
      <c r="J303" s="197"/>
      <c r="K303" s="197"/>
      <c r="L303" s="197"/>
      <c r="M303" s="197"/>
      <c r="N303" s="197"/>
      <c r="O303" s="197"/>
      <c r="P303" s="197"/>
      <c r="Q303" s="197"/>
      <c r="R303" s="197"/>
      <c r="S303" s="197"/>
      <c r="T303" s="197"/>
      <c r="U303" s="197"/>
      <c r="V303" s="197"/>
      <c r="W303" s="197"/>
      <c r="X303" s="197"/>
      <c r="Y303" s="197"/>
      <c r="Z303" s="197"/>
      <c r="AA303" s="197"/>
      <c r="AB303" s="140"/>
    </row>
    <row r="304" spans="1:28" ht="16.899999999999999" customHeight="1" thickBot="1" x14ac:dyDescent="0.25">
      <c r="A304" s="130"/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5"/>
    </row>
    <row r="305" spans="1:28" ht="100.15" customHeight="1" x14ac:dyDescent="0.2">
      <c r="A305" s="198"/>
      <c r="B305" s="134"/>
      <c r="C305" s="134"/>
      <c r="D305" s="134"/>
      <c r="E305" s="134"/>
      <c r="F305" s="134"/>
      <c r="G305" s="82" t="s">
        <v>18</v>
      </c>
      <c r="H305" s="83" t="s">
        <v>19</v>
      </c>
      <c r="I305" s="82" t="s">
        <v>20</v>
      </c>
      <c r="J305" s="136" t="s">
        <v>21</v>
      </c>
      <c r="K305" s="136"/>
      <c r="L305" s="136"/>
      <c r="M305" s="137"/>
      <c r="N305" s="137"/>
      <c r="O305" s="138" t="s">
        <v>22</v>
      </c>
      <c r="P305" s="138"/>
      <c r="Q305" s="138"/>
      <c r="R305" s="138"/>
      <c r="S305" s="138"/>
      <c r="T305" s="82" t="s">
        <v>26</v>
      </c>
      <c r="U305" s="82" t="s">
        <v>25</v>
      </c>
      <c r="V305" s="138" t="s">
        <v>23</v>
      </c>
      <c r="W305" s="138"/>
      <c r="X305" s="138" t="s">
        <v>24</v>
      </c>
      <c r="Y305" s="138"/>
      <c r="Z305" s="138"/>
      <c r="AA305" s="138"/>
      <c r="AB305" s="139"/>
    </row>
    <row r="306" spans="1:28" ht="22.5" customHeight="1" x14ac:dyDescent="0.2">
      <c r="A306" s="132"/>
      <c r="B306" s="134"/>
      <c r="C306" s="134"/>
      <c r="D306" s="134"/>
      <c r="E306" s="134"/>
      <c r="F306" s="134"/>
      <c r="G306" s="86" t="str">
        <f ca="1">IF(INDIRECT("ЗакСпец!A214")&lt;&gt;"",INDIRECT("ЗакСпец!A214"),"")</f>
        <v/>
      </c>
      <c r="H306" s="85" t="str">
        <f ca="1">IF(INDIRECT("ЗакСпец!B214")&lt;&gt;"",INDIRECT("ЗакСпец!B214"),"")</f>
        <v>Водяная помпа для отвода конденсата</v>
      </c>
      <c r="I306" s="84" t="str">
        <f ca="1">IF(INDIRECT("ЗакСпец!C214")&lt;&gt;"",INDIRECT("ЗакСпец!C214"),"")</f>
        <v>SI 10</v>
      </c>
      <c r="J306" s="121" t="str">
        <f ca="1">IF(INDIRECT("ЗакСпец!D214")&lt;&gt;"",INDIRECT("ЗакСпец!D214"),"")</f>
        <v/>
      </c>
      <c r="K306" s="121"/>
      <c r="L306" s="121"/>
      <c r="M306" s="121"/>
      <c r="N306" s="121"/>
      <c r="O306" s="122" t="str">
        <f ca="1">IF(INDIRECT("ЗакСпец!E214")&lt;&gt;"",INDIRECT("ЗакСпец!E214"),"")</f>
        <v>Sauermann</v>
      </c>
      <c r="P306" s="122"/>
      <c r="Q306" s="122"/>
      <c r="R306" s="122"/>
      <c r="S306" s="122"/>
      <c r="T306" s="84" t="str">
        <f ca="1">IF(INDIRECT("ЗакСпец!F214")&lt;&gt;"",INDIRECT("ЗакСпец!F214"),"")</f>
        <v>шт.</v>
      </c>
      <c r="U306" s="84">
        <f ca="1">IF(INDIRECT("ЗакСпец!G214")&lt;&gt;"",INDIRECT("ЗакСпец!G214"),"")</f>
        <v>2</v>
      </c>
      <c r="V306" s="122" t="str">
        <f ca="1">IF(INDIRECT("ЗакСпец!H214")&lt;&gt;"",INDIRECT("ЗакСпец!H214"),"")</f>
        <v/>
      </c>
      <c r="W306" s="122"/>
      <c r="X306" s="122" t="str">
        <f ca="1">IF(INDIRECT("ЗакСпец!I214")&lt;&gt;"",INDIRECT("ЗакСпец!I214"),"")</f>
        <v/>
      </c>
      <c r="Y306" s="122"/>
      <c r="Z306" s="122"/>
      <c r="AA306" s="123"/>
      <c r="AB306" s="139"/>
    </row>
    <row r="307" spans="1:28" ht="22.5" customHeight="1" x14ac:dyDescent="0.2">
      <c r="A307" s="132"/>
      <c r="B307" s="134"/>
      <c r="C307" s="134"/>
      <c r="D307" s="134"/>
      <c r="E307" s="134"/>
      <c r="F307" s="134"/>
      <c r="G307" s="86" t="str">
        <f ca="1">IF(INDIRECT("ЗакСпец!A215")&lt;&gt;"",INDIRECT("ЗакСпец!A215"),"")</f>
        <v/>
      </c>
      <c r="H307" s="85" t="str">
        <f ca="1">IF(INDIRECT("ЗакСпец!B215")&lt;&gt;"",INDIRECT("ЗакСпец!B215"),"")</f>
        <v>Труба медная Ø6,35</v>
      </c>
      <c r="I307" s="84" t="str">
        <f ca="1">IF(INDIRECT("ЗакСпец!C215")&lt;&gt;"",INDIRECT("ЗакСпец!C215"),"")</f>
        <v>EN 12735-2</v>
      </c>
      <c r="J307" s="121" t="str">
        <f ca="1">IF(INDIRECT("ЗакСпец!D215")&lt;&gt;"",INDIRECT("ЗакСпец!D215"),"")</f>
        <v/>
      </c>
      <c r="K307" s="121"/>
      <c r="L307" s="121"/>
      <c r="M307" s="121"/>
      <c r="N307" s="121"/>
      <c r="O307" s="122" t="str">
        <f ca="1">IF(INDIRECT("ЗакСпец!E215")&lt;&gt;"",INDIRECT("ЗакСпец!E215"),"")</f>
        <v/>
      </c>
      <c r="P307" s="122"/>
      <c r="Q307" s="122"/>
      <c r="R307" s="122"/>
      <c r="S307" s="122"/>
      <c r="T307" s="84" t="str">
        <f ca="1">IF(INDIRECT("ЗакСпец!F215")&lt;&gt;"",INDIRECT("ЗакСпец!F215"),"")</f>
        <v>м</v>
      </c>
      <c r="U307" s="84">
        <f ca="1">IF(INDIRECT("ЗакСпец!G215")&lt;&gt;"",INDIRECT("ЗакСпец!G215"),"")</f>
        <v>20</v>
      </c>
      <c r="V307" s="122" t="str">
        <f ca="1">IF(INDIRECT("ЗакСпец!H215")&lt;&gt;"",INDIRECT("ЗакСпец!H215"),"")</f>
        <v/>
      </c>
      <c r="W307" s="122"/>
      <c r="X307" s="122" t="str">
        <f ca="1">IF(INDIRECT("ЗакСпец!I215")&lt;&gt;"",INDIRECT("ЗакСпец!I215"),"")</f>
        <v/>
      </c>
      <c r="Y307" s="122"/>
      <c r="Z307" s="122"/>
      <c r="AA307" s="123"/>
      <c r="AB307" s="139"/>
    </row>
    <row r="308" spans="1:28" ht="22.5" customHeight="1" x14ac:dyDescent="0.2">
      <c r="A308" s="132"/>
      <c r="B308" s="134"/>
      <c r="C308" s="134"/>
      <c r="D308" s="134"/>
      <c r="E308" s="134"/>
      <c r="F308" s="134"/>
      <c r="G308" s="86" t="str">
        <f ca="1">IF(INDIRECT("ЗакСпец!A216")&lt;&gt;"",INDIRECT("ЗакСпец!A216"),"")</f>
        <v/>
      </c>
      <c r="H308" s="85" t="str">
        <f ca="1">IF(INDIRECT("ЗакСпец!B216")&lt;&gt;"",INDIRECT("ЗакСпец!B216"),"")</f>
        <v>Труба медная Ø12,7</v>
      </c>
      <c r="I308" s="84" t="str">
        <f ca="1">IF(INDIRECT("ЗакСпец!C216")&lt;&gt;"",INDIRECT("ЗакСпец!C216"),"")</f>
        <v>EN 12735-2</v>
      </c>
      <c r="J308" s="121" t="str">
        <f ca="1">IF(INDIRECT("ЗакСпец!D216")&lt;&gt;"",INDIRECT("ЗакСпец!D216"),"")</f>
        <v/>
      </c>
      <c r="K308" s="121"/>
      <c r="L308" s="121"/>
      <c r="M308" s="121"/>
      <c r="N308" s="121"/>
      <c r="O308" s="122" t="str">
        <f ca="1">IF(INDIRECT("ЗакСпец!E216")&lt;&gt;"",INDIRECT("ЗакСпец!E216"),"")</f>
        <v/>
      </c>
      <c r="P308" s="122"/>
      <c r="Q308" s="122"/>
      <c r="R308" s="122"/>
      <c r="S308" s="122"/>
      <c r="T308" s="84" t="str">
        <f ca="1">IF(INDIRECT("ЗакСпец!F216")&lt;&gt;"",INDIRECT("ЗакСпец!F216"),"")</f>
        <v>м</v>
      </c>
      <c r="U308" s="84">
        <f ca="1">IF(INDIRECT("ЗакСпец!G216")&lt;&gt;"",INDIRECT("ЗакСпец!G216"),"")</f>
        <v>20</v>
      </c>
      <c r="V308" s="122" t="str">
        <f ca="1">IF(INDIRECT("ЗакСпец!H216")&lt;&gt;"",INDIRECT("ЗакСпец!H216"),"")</f>
        <v/>
      </c>
      <c r="W308" s="122"/>
      <c r="X308" s="122" t="str">
        <f ca="1">IF(INDIRECT("ЗакСпец!I216")&lt;&gt;"",INDIRECT("ЗакСпец!I216"),"")</f>
        <v/>
      </c>
      <c r="Y308" s="122"/>
      <c r="Z308" s="122"/>
      <c r="AA308" s="123"/>
      <c r="AB308" s="139"/>
    </row>
    <row r="309" spans="1:28" ht="22.5" customHeight="1" x14ac:dyDescent="0.2">
      <c r="A309" s="132"/>
      <c r="B309" s="134"/>
      <c r="C309" s="134"/>
      <c r="D309" s="134"/>
      <c r="E309" s="134"/>
      <c r="F309" s="134"/>
      <c r="G309" s="86" t="str">
        <f ca="1">IF(INDIRECT("ЗакСпец!A217")&lt;&gt;"",INDIRECT("ЗакСпец!A217"),"")</f>
        <v/>
      </c>
      <c r="H309" s="85" t="str">
        <f ca="1">IF(INDIRECT("ЗакСпец!B217")&lt;&gt;"",INDIRECT("ЗакСпец!B217"),"")</f>
        <v>Гибкие теплоизоляционные трубки из полиэтиленовой пены толщиной 6мм</v>
      </c>
      <c r="I309" s="84" t="str">
        <f ca="1">IF(INDIRECT("ЗакСпец!C217")&lt;&gt;"",INDIRECT("ЗакСпец!C217"),"")</f>
        <v>6/6-2</v>
      </c>
      <c r="J309" s="121" t="str">
        <f ca="1">IF(INDIRECT("ЗакСпец!D217")&lt;&gt;"",INDIRECT("ЗакСпец!D217"),"")</f>
        <v>EFXT006062BS</v>
      </c>
      <c r="K309" s="121"/>
      <c r="L309" s="121"/>
      <c r="M309" s="121"/>
      <c r="N309" s="121"/>
      <c r="O309" s="122" t="str">
        <f ca="1">IF(INDIRECT("ЗакСпец!E217")&lt;&gt;"",INDIRECT("ЗакСпец!E217"),"")</f>
        <v>Energoflex</v>
      </c>
      <c r="P309" s="122"/>
      <c r="Q309" s="122"/>
      <c r="R309" s="122"/>
      <c r="S309" s="122"/>
      <c r="T309" s="84" t="str">
        <f ca="1">IF(INDIRECT("ЗакСпец!F217")&lt;&gt;"",INDIRECT("ЗакСпец!F217"),"")</f>
        <v>м</v>
      </c>
      <c r="U309" s="84">
        <f ca="1">IF(INDIRECT("ЗакСпец!G217")&lt;&gt;"",INDIRECT("ЗакСпец!G217"),"")</f>
        <v>20</v>
      </c>
      <c r="V309" s="122" t="str">
        <f ca="1">IF(INDIRECT("ЗакСпец!H217")&lt;&gt;"",INDIRECT("ЗакСпец!H217"),"")</f>
        <v/>
      </c>
      <c r="W309" s="122"/>
      <c r="X309" s="122" t="str">
        <f ca="1">IF(INDIRECT("ЗакСпец!I217")&lt;&gt;"",INDIRECT("ЗакСпец!I217"),"")</f>
        <v/>
      </c>
      <c r="Y309" s="122"/>
      <c r="Z309" s="122"/>
      <c r="AA309" s="123"/>
      <c r="AB309" s="139"/>
    </row>
    <row r="310" spans="1:28" ht="22.5" customHeight="1" x14ac:dyDescent="0.2">
      <c r="A310" s="132"/>
      <c r="B310" s="134"/>
      <c r="C310" s="134"/>
      <c r="D310" s="134"/>
      <c r="E310" s="134"/>
      <c r="F310" s="134"/>
      <c r="G310" s="86" t="str">
        <f ca="1">IF(INDIRECT("ЗакСпец!A218")&lt;&gt;"",INDIRECT("ЗакСпец!A218"),"")</f>
        <v/>
      </c>
      <c r="H310" s="85" t="str">
        <f ca="1">IF(INDIRECT("ЗакСпец!B218")&lt;&gt;"",INDIRECT("ЗакСпец!B218"),"")</f>
        <v>Гибкие теплоизоляционные трубки из полиэтиленовой пены толщиной 6мм</v>
      </c>
      <c r="I310" s="84" t="str">
        <f ca="1">IF(INDIRECT("ЗакСпец!C218")&lt;&gt;"",INDIRECT("ЗакСпец!C218"),"")</f>
        <v>12/6-2</v>
      </c>
      <c r="J310" s="121" t="str">
        <f ca="1">IF(INDIRECT("ЗакСпец!D218")&lt;&gt;"",INDIRECT("ЗакСпец!D218"),"")</f>
        <v>EFXT012062BS</v>
      </c>
      <c r="K310" s="121"/>
      <c r="L310" s="121"/>
      <c r="M310" s="121"/>
      <c r="N310" s="121"/>
      <c r="O310" s="122" t="str">
        <f ca="1">IF(INDIRECT("ЗакСпец!E218")&lt;&gt;"",INDIRECT("ЗакСпец!E218"),"")</f>
        <v>Energoflex</v>
      </c>
      <c r="P310" s="122"/>
      <c r="Q310" s="122"/>
      <c r="R310" s="122"/>
      <c r="S310" s="122"/>
      <c r="T310" s="84" t="str">
        <f ca="1">IF(INDIRECT("ЗакСпец!F218")&lt;&gt;"",INDIRECT("ЗакСпец!F218"),"")</f>
        <v>м</v>
      </c>
      <c r="U310" s="84">
        <f ca="1">IF(INDIRECT("ЗакСпец!G218")&lt;&gt;"",INDIRECT("ЗакСпец!G218"),"")</f>
        <v>20</v>
      </c>
      <c r="V310" s="122" t="str">
        <f ca="1">IF(INDIRECT("ЗакСпец!H218")&lt;&gt;"",INDIRECT("ЗакСпец!H218"),"")</f>
        <v/>
      </c>
      <c r="W310" s="122"/>
      <c r="X310" s="122" t="str">
        <f ca="1">IF(INDIRECT("ЗакСпец!I218")&lt;&gt;"",INDIRECT("ЗакСпец!I218"),"")</f>
        <v/>
      </c>
      <c r="Y310" s="122"/>
      <c r="Z310" s="122"/>
      <c r="AA310" s="123"/>
      <c r="AB310" s="139"/>
    </row>
    <row r="311" spans="1:28" ht="22.5" customHeight="1" x14ac:dyDescent="0.2">
      <c r="A311" s="132"/>
      <c r="B311" s="134"/>
      <c r="C311" s="134"/>
      <c r="D311" s="134"/>
      <c r="E311" s="134"/>
      <c r="F311" s="134"/>
      <c r="G311" s="86" t="str">
        <f ca="1">IF(INDIRECT("ЗакСпец!A219")&lt;&gt;"",INDIRECT("ЗакСпец!A219"),"")</f>
        <v/>
      </c>
      <c r="H311" s="85" t="str">
        <f ca="1">IF(INDIRECT("ЗакСпец!B219")&lt;&gt;"",INDIRECT("ЗакСпец!B219"),"")</f>
        <v>набор аксессуаров для монтажа</v>
      </c>
      <c r="I311" s="84" t="str">
        <f ca="1">IF(INDIRECT("ЗакСпец!C219")&lt;&gt;"",INDIRECT("ЗакСпец!C219"),"")</f>
        <v/>
      </c>
      <c r="J311" s="121" t="str">
        <f ca="1">IF(INDIRECT("ЗакСпец!D219")&lt;&gt;"",INDIRECT("ЗакСпец!D219"),"")</f>
        <v/>
      </c>
      <c r="K311" s="121"/>
      <c r="L311" s="121"/>
      <c r="M311" s="121"/>
      <c r="N311" s="121"/>
      <c r="O311" s="122" t="str">
        <f ca="1">IF(INDIRECT("ЗакСпец!E219")&lt;&gt;"",INDIRECT("ЗакСпец!E219"),"")</f>
        <v/>
      </c>
      <c r="P311" s="122"/>
      <c r="Q311" s="122"/>
      <c r="R311" s="122"/>
      <c r="S311" s="122"/>
      <c r="T311" s="84" t="str">
        <f ca="1">IF(INDIRECT("ЗакСпец!F219")&lt;&gt;"",INDIRECT("ЗакСпец!F219"),"")</f>
        <v>компл.</v>
      </c>
      <c r="U311" s="84">
        <f ca="1">IF(INDIRECT("ЗакСпец!G219")&lt;&gt;"",INDIRECT("ЗакСпец!G219"),"")</f>
        <v>2</v>
      </c>
      <c r="V311" s="122" t="str">
        <f ca="1">IF(INDIRECT("ЗакСпец!H219")&lt;&gt;"",INDIRECT("ЗакСпец!H219"),"")</f>
        <v/>
      </c>
      <c r="W311" s="122"/>
      <c r="X311" s="122" t="str">
        <f ca="1">IF(INDIRECT("ЗакСпец!I219")&lt;&gt;"",INDIRECT("ЗакСпец!I219"),"")</f>
        <v/>
      </c>
      <c r="Y311" s="122"/>
      <c r="Z311" s="122"/>
      <c r="AA311" s="123"/>
      <c r="AB311" s="139"/>
    </row>
    <row r="312" spans="1:28" ht="22.5" customHeight="1" x14ac:dyDescent="0.2">
      <c r="A312" s="132"/>
      <c r="B312" s="134"/>
      <c r="C312" s="134"/>
      <c r="D312" s="134"/>
      <c r="E312" s="134"/>
      <c r="F312" s="134"/>
      <c r="G312" s="86" t="str">
        <f ca="1">IF(INDIRECT("ЗакСпец!A220")&lt;&gt;"",INDIRECT("ЗакСпец!A220"),"")</f>
        <v/>
      </c>
      <c r="H312" s="85" t="str">
        <f ca="1">IF(INDIRECT("ЗакСпец!B220")&lt;&gt;"",INDIRECT("ЗакСпец!B220"),"")</f>
        <v/>
      </c>
      <c r="I312" s="84" t="str">
        <f ca="1">IF(INDIRECT("ЗакСпец!C220")&lt;&gt;"",INDIRECT("ЗакСпец!C220"),"")</f>
        <v/>
      </c>
      <c r="J312" s="121" t="str">
        <f ca="1">IF(INDIRECT("ЗакСпец!D220")&lt;&gt;"",INDIRECT("ЗакСпец!D220"),"")</f>
        <v/>
      </c>
      <c r="K312" s="121"/>
      <c r="L312" s="121"/>
      <c r="M312" s="121"/>
      <c r="N312" s="121"/>
      <c r="O312" s="122" t="str">
        <f ca="1">IF(INDIRECT("ЗакСпец!E220")&lt;&gt;"",INDIRECT("ЗакСпец!E220"),"")</f>
        <v/>
      </c>
      <c r="P312" s="122"/>
      <c r="Q312" s="122"/>
      <c r="R312" s="122"/>
      <c r="S312" s="122"/>
      <c r="T312" s="84" t="str">
        <f ca="1">IF(INDIRECT("ЗакСпец!F220")&lt;&gt;"",INDIRECT("ЗакСпец!F220"),"")</f>
        <v/>
      </c>
      <c r="U312" s="84" t="str">
        <f ca="1">IF(INDIRECT("ЗакСпец!G220")&lt;&gt;"",INDIRECT("ЗакСпец!G220"),"")</f>
        <v/>
      </c>
      <c r="V312" s="122" t="str">
        <f ca="1">IF(INDIRECT("ЗакСпец!H220")&lt;&gt;"",INDIRECT("ЗакСпец!H220"),"")</f>
        <v/>
      </c>
      <c r="W312" s="122"/>
      <c r="X312" s="122" t="str">
        <f ca="1">IF(INDIRECT("ЗакСпец!I220")&lt;&gt;"",INDIRECT("ЗакСпец!I220"),"")</f>
        <v/>
      </c>
      <c r="Y312" s="122"/>
      <c r="Z312" s="122"/>
      <c r="AA312" s="123"/>
      <c r="AB312" s="139"/>
    </row>
    <row r="313" spans="1:28" ht="22.5" customHeight="1" x14ac:dyDescent="0.2">
      <c r="A313" s="132"/>
      <c r="B313" s="134"/>
      <c r="C313" s="134"/>
      <c r="D313" s="134"/>
      <c r="E313" s="134"/>
      <c r="F313" s="134"/>
      <c r="G313" s="86" t="str">
        <f ca="1">IF(INDIRECT("ЗакСпец!A221")&lt;&gt;"",INDIRECT("ЗакСпец!A221"),"")</f>
        <v/>
      </c>
      <c r="H313" s="85" t="str">
        <f ca="1">IF(INDIRECT("ЗакСпец!B221")&lt;&gt;"",INDIRECT("ЗакСпец!B221"),"")</f>
        <v>ОТОПЛЕНИЕ И ТЕПЛОСНАБЖЕНИЕ</v>
      </c>
      <c r="I313" s="84" t="str">
        <f ca="1">IF(INDIRECT("ЗакСпец!C221")&lt;&gt;"",INDIRECT("ЗакСпец!C221"),"")</f>
        <v/>
      </c>
      <c r="J313" s="121" t="str">
        <f ca="1">IF(INDIRECT("ЗакСпец!D221")&lt;&gt;"",INDIRECT("ЗакСпец!D221"),"")</f>
        <v/>
      </c>
      <c r="K313" s="121"/>
      <c r="L313" s="121"/>
      <c r="M313" s="121"/>
      <c r="N313" s="121"/>
      <c r="O313" s="122" t="str">
        <f ca="1">IF(INDIRECT("ЗакСпец!E221")&lt;&gt;"",INDIRECT("ЗакСпец!E221"),"")</f>
        <v/>
      </c>
      <c r="P313" s="122"/>
      <c r="Q313" s="122"/>
      <c r="R313" s="122"/>
      <c r="S313" s="122"/>
      <c r="T313" s="84" t="str">
        <f ca="1">IF(INDIRECT("ЗакСпец!F221")&lt;&gt;"",INDIRECT("ЗакСпец!F221"),"")</f>
        <v/>
      </c>
      <c r="U313" s="84" t="str">
        <f ca="1">IF(INDIRECT("ЗакСпец!G221")&lt;&gt;"",INDIRECT("ЗакСпец!G221"),"")</f>
        <v/>
      </c>
      <c r="V313" s="122" t="str">
        <f ca="1">IF(INDIRECT("ЗакСпец!H221")&lt;&gt;"",INDIRECT("ЗакСпец!H221"),"")</f>
        <v/>
      </c>
      <c r="W313" s="122"/>
      <c r="X313" s="122" t="str">
        <f ca="1">IF(INDIRECT("ЗакСпец!I221")&lt;&gt;"",INDIRECT("ЗакСпец!I221"),"")</f>
        <v/>
      </c>
      <c r="Y313" s="122"/>
      <c r="Z313" s="122"/>
      <c r="AA313" s="123"/>
      <c r="AB313" s="139"/>
    </row>
    <row r="314" spans="1:28" ht="22.5" customHeight="1" x14ac:dyDescent="0.2">
      <c r="A314" s="132"/>
      <c r="B314" s="134"/>
      <c r="C314" s="134"/>
      <c r="D314" s="134"/>
      <c r="E314" s="134"/>
      <c r="F314" s="134"/>
      <c r="G314" s="86" t="str">
        <f ca="1">IF(INDIRECT("ЗакСпец!A222")&lt;&gt;"",INDIRECT("ЗакСпец!A222"),"")</f>
        <v>Т11.1/Т21.1</v>
      </c>
      <c r="H314" s="85" t="str">
        <f ca="1">IF(INDIRECT("ЗакСпец!B222")&lt;&gt;"",INDIRECT("ЗакСпец!B222"),"")</f>
        <v>Отопление жилой части(Квартиры, МОП)</v>
      </c>
      <c r="I314" s="84" t="str">
        <f ca="1">IF(INDIRECT("ЗакСпец!C222")&lt;&gt;"",INDIRECT("ЗакСпец!C222"),"")</f>
        <v/>
      </c>
      <c r="J314" s="121" t="str">
        <f ca="1">IF(INDIRECT("ЗакСпец!D222")&lt;&gt;"",INDIRECT("ЗакСпец!D222"),"")</f>
        <v/>
      </c>
      <c r="K314" s="121"/>
      <c r="L314" s="121"/>
      <c r="M314" s="121"/>
      <c r="N314" s="121"/>
      <c r="O314" s="122" t="str">
        <f ca="1">IF(INDIRECT("ЗакСпец!E222")&lt;&gt;"",INDIRECT("ЗакСпец!E222"),"")</f>
        <v/>
      </c>
      <c r="P314" s="122"/>
      <c r="Q314" s="122"/>
      <c r="R314" s="122"/>
      <c r="S314" s="122"/>
      <c r="T314" s="84" t="str">
        <f ca="1">IF(INDIRECT("ЗакСпец!F222")&lt;&gt;"",INDIRECT("ЗакСпец!F222"),"")</f>
        <v/>
      </c>
      <c r="U314" s="84" t="str">
        <f ca="1">IF(INDIRECT("ЗакСпец!G222")&lt;&gt;"",INDIRECT("ЗакСпец!G222"),"")</f>
        <v/>
      </c>
      <c r="V314" s="122" t="str">
        <f ca="1">IF(INDIRECT("ЗакСпец!H222")&lt;&gt;"",INDIRECT("ЗакСпец!H222"),"")</f>
        <v/>
      </c>
      <c r="W314" s="122"/>
      <c r="X314" s="122" t="str">
        <f ca="1">IF(INDIRECT("ЗакСпец!I222")&lt;&gt;"",INDIRECT("ЗакСпец!I222"),"")</f>
        <v/>
      </c>
      <c r="Y314" s="122"/>
      <c r="Z314" s="122"/>
      <c r="AA314" s="123"/>
      <c r="AB314" s="139"/>
    </row>
    <row r="315" spans="1:28" ht="22.5" customHeight="1" x14ac:dyDescent="0.2">
      <c r="A315" s="132"/>
      <c r="B315" s="134"/>
      <c r="C315" s="134"/>
      <c r="D315" s="134"/>
      <c r="E315" s="134"/>
      <c r="F315" s="134"/>
      <c r="G315" s="86" t="str">
        <f ca="1">IF(INDIRECT("ЗакСпец!A223")&lt;&gt;"",INDIRECT("ЗакСпец!A223"),"")</f>
        <v/>
      </c>
      <c r="H315" s="85" t="str">
        <f ca="1">IF(INDIRECT("ЗакСпец!B223")&lt;&gt;"",INDIRECT("ЗакСпец!B223"),"")</f>
        <v>Оборудование</v>
      </c>
      <c r="I315" s="84" t="str">
        <f ca="1">IF(INDIRECT("ЗакСпец!C223")&lt;&gt;"",INDIRECT("ЗакСпец!C223"),"")</f>
        <v/>
      </c>
      <c r="J315" s="121" t="str">
        <f ca="1">IF(INDIRECT("ЗакСпец!D223")&lt;&gt;"",INDIRECT("ЗакСпец!D223"),"")</f>
        <v/>
      </c>
      <c r="K315" s="121"/>
      <c r="L315" s="121"/>
      <c r="M315" s="121"/>
      <c r="N315" s="121"/>
      <c r="O315" s="122" t="str">
        <f ca="1">IF(INDIRECT("ЗакСпец!E223")&lt;&gt;"",INDIRECT("ЗакСпец!E223"),"")</f>
        <v/>
      </c>
      <c r="P315" s="122"/>
      <c r="Q315" s="122"/>
      <c r="R315" s="122"/>
      <c r="S315" s="122"/>
      <c r="T315" s="84" t="str">
        <f ca="1">IF(INDIRECT("ЗакСпец!F223")&lt;&gt;"",INDIRECT("ЗакСпец!F223"),"")</f>
        <v/>
      </c>
      <c r="U315" s="84" t="str">
        <f ca="1">IF(INDIRECT("ЗакСпец!G223")&lt;&gt;"",INDIRECT("ЗакСпец!G223"),"")</f>
        <v/>
      </c>
      <c r="V315" s="122" t="str">
        <f ca="1">IF(INDIRECT("ЗакСпец!H223")&lt;&gt;"",INDIRECT("ЗакСпец!H223"),"")</f>
        <v/>
      </c>
      <c r="W315" s="122"/>
      <c r="X315" s="122" t="str">
        <f ca="1">IF(INDIRECT("ЗакСпец!I223")&lt;&gt;"",INDIRECT("ЗакСпец!I223"),"")</f>
        <v/>
      </c>
      <c r="Y315" s="122"/>
      <c r="Z315" s="122"/>
      <c r="AA315" s="123"/>
      <c r="AB315" s="139"/>
    </row>
    <row r="316" spans="1:28" ht="22.5" customHeight="1" x14ac:dyDescent="0.2">
      <c r="A316" s="132"/>
      <c r="B316" s="134"/>
      <c r="C316" s="134"/>
      <c r="D316" s="134"/>
      <c r="E316" s="134"/>
      <c r="F316" s="134"/>
      <c r="G316" s="86" t="str">
        <f ca="1">IF(INDIRECT("ЗакСпец!A224")&lt;&gt;"",INDIRECT("ЗакСпец!A224"),"")</f>
        <v/>
      </c>
      <c r="H316" s="85" t="str">
        <f ca="1">IF(INDIRECT("ЗакСпец!B224")&lt;&gt;"",INDIRECT("ЗакСпец!B224"),"")</f>
        <v>Квартирная станция отопления   в составе:</v>
      </c>
      <c r="I316" s="84" t="str">
        <f ca="1">IF(INDIRECT("ЗакСпец!C224")&lt;&gt;"",INDIRECT("ЗакСпец!C224"),"")</f>
        <v>ШСКО-1Р В1 Л Тип5</v>
      </c>
      <c r="J316" s="121" t="str">
        <f ca="1">IF(INDIRECT("ЗакСпец!D224")&lt;&gt;"",INDIRECT("ЗакСпец!D224"),"")</f>
        <v>152F4208</v>
      </c>
      <c r="K316" s="121"/>
      <c r="L316" s="121"/>
      <c r="M316" s="121"/>
      <c r="N316" s="121"/>
      <c r="O316" s="122" t="str">
        <f ca="1">IF(INDIRECT("ЗакСпец!E224")&lt;&gt;"",INDIRECT("ЗакСпец!E224"),"")</f>
        <v>Danfoss</v>
      </c>
      <c r="P316" s="122"/>
      <c r="Q316" s="122"/>
      <c r="R316" s="122"/>
      <c r="S316" s="122"/>
      <c r="T316" s="84" t="str">
        <f ca="1">IF(INDIRECT("ЗакСпец!F224")&lt;&gt;"",INDIRECT("ЗакСпец!F224"),"")</f>
        <v>компл.</v>
      </c>
      <c r="U316" s="84">
        <f ca="1">IF(INDIRECT("ЗакСпец!G224")&lt;&gt;"",INDIRECT("ЗакСпец!G224"),"")</f>
        <v>180</v>
      </c>
      <c r="V316" s="122" t="str">
        <f ca="1">IF(INDIRECT("ЗакСпец!H224")&lt;&gt;"",INDIRECT("ЗакСпец!H224"),"")</f>
        <v/>
      </c>
      <c r="W316" s="122"/>
      <c r="X316" s="122" t="str">
        <f ca="1">IF(INDIRECT("ЗакСпец!I224")&lt;&gt;"",INDIRECT("ЗакСпец!I224"),"")</f>
        <v/>
      </c>
      <c r="Y316" s="122"/>
      <c r="Z316" s="122"/>
      <c r="AA316" s="123"/>
      <c r="AB316" s="139"/>
    </row>
    <row r="317" spans="1:28" ht="22.5" customHeight="1" x14ac:dyDescent="0.2">
      <c r="A317" s="132"/>
      <c r="B317" s="134"/>
      <c r="C317" s="134"/>
      <c r="D317" s="134"/>
      <c r="E317" s="134"/>
      <c r="F317" s="134"/>
      <c r="G317" s="86" t="str">
        <f ca="1">IF(INDIRECT("ЗакСпец!A225")&lt;&gt;"",INDIRECT("ЗакСпец!A225"),"")</f>
        <v/>
      </c>
      <c r="H317" s="88" t="str">
        <f ca="1">IF(INDIRECT("ЗакСпец!B225")&lt;&gt;"",INDIRECT("ЗакСпец!B225"),"")</f>
        <v>Автоматический комбинированный балансировочный клапан AB-PM</v>
      </c>
      <c r="I317" s="84" t="str">
        <f ca="1">IF(INDIRECT("ЗакСпец!C225")&lt;&gt;"",INDIRECT("ЗакСпец!C225"),"")</f>
        <v>AB-PM Ду15</v>
      </c>
      <c r="J317" s="121" t="str">
        <f ca="1">IF(INDIRECT("ЗакСпец!D225")&lt;&gt;"",INDIRECT("ЗакСпец!D225"),"")</f>
        <v/>
      </c>
      <c r="K317" s="121"/>
      <c r="L317" s="121"/>
      <c r="M317" s="121"/>
      <c r="N317" s="121"/>
      <c r="O317" s="122" t="str">
        <f ca="1">IF(INDIRECT("ЗакСпец!E225")&lt;&gt;"",INDIRECT("ЗакСпец!E225"),"")</f>
        <v/>
      </c>
      <c r="P317" s="122"/>
      <c r="Q317" s="122"/>
      <c r="R317" s="122"/>
      <c r="S317" s="122"/>
      <c r="T317" s="84" t="str">
        <f ca="1">IF(INDIRECT("ЗакСпец!F225")&lt;&gt;"",INDIRECT("ЗакСпец!F225"),"")</f>
        <v>шт.</v>
      </c>
      <c r="U317" s="84">
        <f ca="1">IF(INDIRECT("ЗакСпец!G225")&lt;&gt;"",INDIRECT("ЗакСпец!G225"),"")</f>
        <v>1</v>
      </c>
      <c r="V317" s="122" t="str">
        <f ca="1">IF(INDIRECT("ЗакСпец!H225")&lt;&gt;"",INDIRECT("ЗакСпец!H225"),"")</f>
        <v/>
      </c>
      <c r="W317" s="122"/>
      <c r="X317" s="122" t="str">
        <f ca="1">IF(INDIRECT("ЗакСпец!I225")&lt;&gt;"",INDIRECT("ЗакСпец!I225"),"")</f>
        <v/>
      </c>
      <c r="Y317" s="122"/>
      <c r="Z317" s="122"/>
      <c r="AA317" s="123"/>
      <c r="AB317" s="139"/>
    </row>
    <row r="318" spans="1:28" ht="22.5" customHeight="1" x14ac:dyDescent="0.2">
      <c r="A318" s="132"/>
      <c r="B318" s="134"/>
      <c r="C318" s="134"/>
      <c r="D318" s="134"/>
      <c r="E318" s="134"/>
      <c r="F318" s="134"/>
      <c r="G318" s="86" t="str">
        <f ca="1">IF(INDIRECT("ЗакСпец!A226")&lt;&gt;"",INDIRECT("ЗакСпец!A226"),"")</f>
        <v/>
      </c>
      <c r="H318" s="88" t="str">
        <f ca="1">IF(INDIRECT("ЗакСпец!B226")&lt;&gt;"",INDIRECT("ЗакСпец!B226"),"")</f>
        <v>Импульсная трубка с уплотнительными фитингами для клапана AB-PM</v>
      </c>
      <c r="I318" s="84" t="str">
        <f ca="1">IF(INDIRECT("ЗакСпец!C226")&lt;&gt;"",INDIRECT("ЗакСпец!C226"),"")</f>
        <v/>
      </c>
      <c r="J318" s="121" t="str">
        <f ca="1">IF(INDIRECT("ЗакСпец!D226")&lt;&gt;"",INDIRECT("ЗакСпец!D226"),"")</f>
        <v/>
      </c>
      <c r="K318" s="121"/>
      <c r="L318" s="121"/>
      <c r="M318" s="121"/>
      <c r="N318" s="121"/>
      <c r="O318" s="122" t="str">
        <f ca="1">IF(INDIRECT("ЗакСпец!E226")&lt;&gt;"",INDIRECT("ЗакСпец!E226"),"")</f>
        <v/>
      </c>
      <c r="P318" s="122"/>
      <c r="Q318" s="122"/>
      <c r="R318" s="122"/>
      <c r="S318" s="122"/>
      <c r="T318" s="84" t="str">
        <f ca="1">IF(INDIRECT("ЗакСпец!F226")&lt;&gt;"",INDIRECT("ЗакСпец!F226"),"")</f>
        <v>шт.</v>
      </c>
      <c r="U318" s="84">
        <f ca="1">IF(INDIRECT("ЗакСпец!G226")&lt;&gt;"",INDIRECT("ЗакСпец!G226"),"")</f>
        <v>1</v>
      </c>
      <c r="V318" s="122" t="str">
        <f ca="1">IF(INDIRECT("ЗакСпец!H226")&lt;&gt;"",INDIRECT("ЗакСпец!H226"),"")</f>
        <v/>
      </c>
      <c r="W318" s="122"/>
      <c r="X318" s="122" t="str">
        <f ca="1">IF(INDIRECT("ЗакСпец!I226")&lt;&gt;"",INDIRECT("ЗакСпец!I226"),"")</f>
        <v/>
      </c>
      <c r="Y318" s="122"/>
      <c r="Z318" s="122"/>
      <c r="AA318" s="123"/>
      <c r="AB318" s="139"/>
    </row>
    <row r="319" spans="1:28" ht="22.5" customHeight="1" x14ac:dyDescent="0.2">
      <c r="A319" s="132"/>
      <c r="B319" s="134"/>
      <c r="C319" s="134"/>
      <c r="D319" s="134"/>
      <c r="E319" s="134"/>
      <c r="F319" s="134"/>
      <c r="G319" s="86" t="str">
        <f ca="1">IF(INDIRECT("ЗакСпец!A227")&lt;&gt;"",INDIRECT("ЗакСпец!A227"),"")</f>
        <v/>
      </c>
      <c r="H319" s="85" t="str">
        <f ca="1">IF(INDIRECT("ЗакСпец!B227")&lt;&gt;"",INDIRECT("ЗакСпец!B227"),"")</f>
        <v>Адаптер для импульсной трубки</v>
      </c>
      <c r="I319" s="84" t="str">
        <f ca="1">IF(INDIRECT("ЗакСпец!C227")&lt;&gt;"",INDIRECT("ЗакСпец!C227"),"")</f>
        <v>3/8-1/16</v>
      </c>
      <c r="J319" s="121" t="str">
        <f ca="1">IF(INDIRECT("ЗакСпец!D227")&lt;&gt;"",INDIRECT("ЗакСпец!D227"),"")</f>
        <v/>
      </c>
      <c r="K319" s="121"/>
      <c r="L319" s="121"/>
      <c r="M319" s="121"/>
      <c r="N319" s="121"/>
      <c r="O319" s="122" t="str">
        <f ca="1">IF(INDIRECT("ЗакСпец!E227")&lt;&gt;"",INDIRECT("ЗакСпец!E227"),"")</f>
        <v/>
      </c>
      <c r="P319" s="122"/>
      <c r="Q319" s="122"/>
      <c r="R319" s="122"/>
      <c r="S319" s="122"/>
      <c r="T319" s="84" t="str">
        <f ca="1">IF(INDIRECT("ЗакСпец!F227")&lt;&gt;"",INDIRECT("ЗакСпец!F227"),"")</f>
        <v>шт.</v>
      </c>
      <c r="U319" s="84">
        <f ca="1">IF(INDIRECT("ЗакСпец!G227")&lt;&gt;"",INDIRECT("ЗакСпец!G227"),"")</f>
        <v>1</v>
      </c>
      <c r="V319" s="122" t="str">
        <f ca="1">IF(INDIRECT("ЗакСпец!H227")&lt;&gt;"",INDIRECT("ЗакСпец!H227"),"")</f>
        <v/>
      </c>
      <c r="W319" s="122"/>
      <c r="X319" s="122" t="str">
        <f ca="1">IF(INDIRECT("ЗакСпец!I227")&lt;&gt;"",INDIRECT("ЗакСпец!I227"),"")</f>
        <v/>
      </c>
      <c r="Y319" s="122"/>
      <c r="Z319" s="122"/>
      <c r="AA319" s="123"/>
      <c r="AB319" s="139"/>
    </row>
    <row r="320" spans="1:28" ht="16.899999999999999" customHeight="1" x14ac:dyDescent="0.2">
      <c r="A320" s="132"/>
      <c r="B320" s="134"/>
      <c r="C320" s="134"/>
      <c r="D320" s="134"/>
      <c r="E320" s="134"/>
      <c r="F320" s="134"/>
      <c r="G320" s="209" t="str">
        <f ca="1">IF(INDIRECT("ЗакСпец!A228")&lt;&gt;"",INDIRECT("ЗакСпец!A228"),"")</f>
        <v/>
      </c>
      <c r="H320" s="122" t="str">
        <f ca="1">IF(INDIRECT("ЗакСпец!B228")&lt;&gt;"",INDIRECT("ЗакСпец!B228"),"")</f>
        <v>Кран маевского</v>
      </c>
      <c r="I320" s="121" t="str">
        <f ca="1">IF(INDIRECT("ЗакСпец!C228")&lt;&gt;"",INDIRECT("ЗакСпец!C228"),"")</f>
        <v>Ду15</v>
      </c>
      <c r="J320" s="121" t="str">
        <f ca="1">IF(INDIRECT("ЗакСпец!D228")&lt;&gt;"",INDIRECT("ЗакСпец!D228"),"")</f>
        <v/>
      </c>
      <c r="K320" s="121"/>
      <c r="L320" s="121"/>
      <c r="M320" s="121"/>
      <c r="N320" s="121"/>
      <c r="O320" s="122" t="str">
        <f ca="1">IF(INDIRECT("ЗакСпец!E228")&lt;&gt;"",INDIRECT("ЗакСпец!E228"),"")</f>
        <v/>
      </c>
      <c r="P320" s="122"/>
      <c r="Q320" s="122"/>
      <c r="R320" s="122"/>
      <c r="S320" s="122"/>
      <c r="T320" s="121" t="str">
        <f ca="1">IF(INDIRECT("ЗакСпец!F228")&lt;&gt;"",INDIRECT("ЗакСпец!F228"),"")</f>
        <v>шт.</v>
      </c>
      <c r="U320" s="121">
        <f ca="1">IF(INDIRECT("ЗакСпец!G228")&lt;&gt;"",INDIRECT("ЗакСпец!G228"),"")</f>
        <v>1</v>
      </c>
      <c r="V320" s="122" t="str">
        <f ca="1">IF(INDIRECT("ЗакСпец!H228")&lt;&gt;"",INDIRECT("ЗакСпец!H228"),"")</f>
        <v/>
      </c>
      <c r="W320" s="122"/>
      <c r="X320" s="122" t="str">
        <f ca="1">IF(INDIRECT("ЗакСпец!I228")&lt;&gt;"",INDIRECT("ЗакСпец!I228"),"")</f>
        <v/>
      </c>
      <c r="Y320" s="122"/>
      <c r="Z320" s="122"/>
      <c r="AA320" s="123"/>
      <c r="AB320" s="139"/>
    </row>
    <row r="321" spans="1:28" ht="5.65" customHeight="1" x14ac:dyDescent="0.2">
      <c r="A321" s="132"/>
      <c r="B321" s="134"/>
      <c r="C321" s="134"/>
      <c r="D321" s="134"/>
      <c r="E321" s="134"/>
      <c r="F321" s="134"/>
      <c r="G321" s="209"/>
      <c r="H321" s="122"/>
      <c r="I321" s="121"/>
      <c r="J321" s="121"/>
      <c r="K321" s="121"/>
      <c r="L321" s="121"/>
      <c r="M321" s="121"/>
      <c r="N321" s="121"/>
      <c r="O321" s="122"/>
      <c r="P321" s="122"/>
      <c r="Q321" s="122"/>
      <c r="R321" s="122"/>
      <c r="S321" s="122"/>
      <c r="T321" s="121"/>
      <c r="U321" s="121"/>
      <c r="V321" s="122"/>
      <c r="W321" s="122"/>
      <c r="X321" s="122"/>
      <c r="Y321" s="122"/>
      <c r="Z321" s="122"/>
      <c r="AA321" s="123"/>
      <c r="AB321" s="139"/>
    </row>
    <row r="322" spans="1:28" ht="22.5" customHeight="1" x14ac:dyDescent="0.2">
      <c r="A322" s="132"/>
      <c r="B322" s="134"/>
      <c r="C322" s="134"/>
      <c r="D322" s="134"/>
      <c r="E322" s="134"/>
      <c r="F322" s="134"/>
      <c r="G322" s="86" t="str">
        <f ca="1">IF(INDIRECT("ЗакСпец!A229")&lt;&gt;"",INDIRECT("ЗакСпец!A229"),"")</f>
        <v/>
      </c>
      <c r="H322" s="85" t="str">
        <f ca="1">IF(INDIRECT("ЗакСпец!B229")&lt;&gt;"",INDIRECT("ЗакСпец!B229"),"")</f>
        <v>Кран шаровый латунный полный проход</v>
      </c>
      <c r="I322" s="84" t="str">
        <f ca="1">IF(INDIRECT("ЗакСпец!C229")&lt;&gt;"",INDIRECT("ЗакСпец!C229"),"")</f>
        <v>Ду15 ВР</v>
      </c>
      <c r="J322" s="121" t="str">
        <f ca="1">IF(INDIRECT("ЗакСпец!D229")&lt;&gt;"",INDIRECT("ЗакСпец!D229"),"")</f>
        <v/>
      </c>
      <c r="K322" s="121"/>
      <c r="L322" s="121"/>
      <c r="M322" s="121"/>
      <c r="N322" s="121"/>
      <c r="O322" s="122" t="str">
        <f ca="1">IF(INDIRECT("ЗакСпец!E229")&lt;&gt;"",INDIRECT("ЗакСпец!E229"),"")</f>
        <v/>
      </c>
      <c r="P322" s="122"/>
      <c r="Q322" s="122"/>
      <c r="R322" s="122"/>
      <c r="S322" s="122"/>
      <c r="T322" s="84" t="str">
        <f ca="1">IF(INDIRECT("ЗакСпец!F229")&lt;&gt;"",INDIRECT("ЗакСпец!F229"),"")</f>
        <v>шт.</v>
      </c>
      <c r="U322" s="84">
        <f ca="1">IF(INDIRECT("ЗакСпец!G229")&lt;&gt;"",INDIRECT("ЗакСпец!G229"),"")</f>
        <v>1</v>
      </c>
      <c r="V322" s="122" t="str">
        <f ca="1">IF(INDIRECT("ЗакСпец!H229")&lt;&gt;"",INDIRECT("ЗакСпец!H229"),"")</f>
        <v/>
      </c>
      <c r="W322" s="122"/>
      <c r="X322" s="122" t="str">
        <f ca="1">IF(INDIRECT("ЗакСпец!I229")&lt;&gt;"",INDIRECT("ЗакСпец!I229"),"")</f>
        <v/>
      </c>
      <c r="Y322" s="122"/>
      <c r="Z322" s="122"/>
      <c r="AA322" s="123"/>
      <c r="AB322" s="139"/>
    </row>
    <row r="323" spans="1:28" ht="22.5" customHeight="1" x14ac:dyDescent="0.2">
      <c r="A323" s="132"/>
      <c r="B323" s="134"/>
      <c r="C323" s="134"/>
      <c r="D323" s="134"/>
      <c r="E323" s="134"/>
      <c r="F323" s="134"/>
      <c r="G323" s="86" t="str">
        <f ca="1">IF(INDIRECT("ЗакСпец!A230")&lt;&gt;"",INDIRECT("ЗакСпец!A230"),"")</f>
        <v/>
      </c>
      <c r="H323" s="85" t="str">
        <f ca="1">IF(INDIRECT("ЗакСпец!B230")&lt;&gt;"",INDIRECT("ЗакСпец!B230"),"")</f>
        <v>Кран шаровый латунный полный проход бабочка</v>
      </c>
      <c r="I323" s="84" t="str">
        <f ca="1">IF(INDIRECT("ЗакСпец!C230")&lt;&gt;"",INDIRECT("ЗакСпец!C230"),"")</f>
        <v>Ду15 ВР/американка</v>
      </c>
      <c r="J323" s="121" t="str">
        <f ca="1">IF(INDIRECT("ЗакСпец!D230")&lt;&gt;"",INDIRECT("ЗакСпец!D230"),"")</f>
        <v/>
      </c>
      <c r="K323" s="121"/>
      <c r="L323" s="121"/>
      <c r="M323" s="121"/>
      <c r="N323" s="121"/>
      <c r="O323" s="122" t="str">
        <f ca="1">IF(INDIRECT("ЗакСпец!E230")&lt;&gt;"",INDIRECT("ЗакСпец!E230"),"")</f>
        <v/>
      </c>
      <c r="P323" s="122"/>
      <c r="Q323" s="122"/>
      <c r="R323" s="122"/>
      <c r="S323" s="122"/>
      <c r="T323" s="84" t="str">
        <f ca="1">IF(INDIRECT("ЗакСпец!F230")&lt;&gt;"",INDIRECT("ЗакСпец!F230"),"")</f>
        <v>шт.</v>
      </c>
      <c r="U323" s="84">
        <f ca="1">IF(INDIRECT("ЗакСпец!G230")&lt;&gt;"",INDIRECT("ЗакСпец!G230"),"")</f>
        <v>1</v>
      </c>
      <c r="V323" s="122" t="str">
        <f ca="1">IF(INDIRECT("ЗакСпец!H230")&lt;&gt;"",INDIRECT("ЗакСпец!H230"),"")</f>
        <v/>
      </c>
      <c r="W323" s="122"/>
      <c r="X323" s="122" t="str">
        <f ca="1">IF(INDIRECT("ЗакСпец!I230")&lt;&gt;"",INDIRECT("ЗакСпец!I230"),"")</f>
        <v/>
      </c>
      <c r="Y323" s="122"/>
      <c r="Z323" s="122"/>
      <c r="AA323" s="123"/>
      <c r="AB323" s="139"/>
    </row>
    <row r="324" spans="1:28" ht="22.5" customHeight="1" x14ac:dyDescent="0.2">
      <c r="A324" s="132"/>
      <c r="B324" s="134"/>
      <c r="C324" s="134"/>
      <c r="D324" s="134"/>
      <c r="E324" s="134"/>
      <c r="F324" s="134"/>
      <c r="G324" s="209" t="str">
        <f ca="1">IF(INDIRECT("ЗакСпец!A231")&lt;&gt;"",INDIRECT("ЗакСпец!A231"),"")</f>
        <v/>
      </c>
      <c r="H324" s="122" t="str">
        <f ca="1">IF(INDIRECT("ЗакСпец!B231")&lt;&gt;"",INDIRECT("ЗакСпец!B231"),"")</f>
        <v>Кран шаровый латунный</v>
      </c>
      <c r="I324" s="121" t="str">
        <f ca="1">IF(INDIRECT("ЗакСпец!C231")&lt;&gt;"",INDIRECT("ЗакСпец!C231"),"")</f>
        <v>Ду15 ВР ВР</v>
      </c>
      <c r="J324" s="121" t="str">
        <f ca="1">IF(INDIRECT("ЗакСпец!D231")&lt;&gt;"",INDIRECT("ЗакСпец!D231"),"")</f>
        <v/>
      </c>
      <c r="K324" s="121"/>
      <c r="L324" s="121"/>
      <c r="M324" s="121"/>
      <c r="N324" s="121"/>
      <c r="O324" s="122" t="str">
        <f ca="1">IF(INDIRECT("ЗакСпец!E231")&lt;&gt;"",INDIRECT("ЗакСпец!E231"),"")</f>
        <v/>
      </c>
      <c r="P324" s="122"/>
      <c r="Q324" s="122"/>
      <c r="R324" s="122"/>
      <c r="S324" s="122"/>
      <c r="T324" s="121" t="str">
        <f ca="1">IF(INDIRECT("ЗакСпец!F231")&lt;&gt;"",INDIRECT("ЗакСпец!F231"),"")</f>
        <v>шт.</v>
      </c>
      <c r="U324" s="121">
        <f ca="1">IF(INDIRECT("ЗакСпец!G231")&lt;&gt;"",INDIRECT("ЗакСпец!G231"),"")</f>
        <v>1</v>
      </c>
      <c r="V324" s="122" t="str">
        <f ca="1">IF(INDIRECT("ЗакСпец!H231")&lt;&gt;"",INDIRECT("ЗакСпец!H231"),"")</f>
        <v/>
      </c>
      <c r="W324" s="122"/>
      <c r="X324" s="122" t="str">
        <f ca="1">IF(INDIRECT("ЗакСпец!I231")&lt;&gt;"",INDIRECT("ЗакСпец!I231"),"")</f>
        <v/>
      </c>
      <c r="Y324" s="122"/>
      <c r="Z324" s="122"/>
      <c r="AA324" s="123"/>
      <c r="AB324" s="139"/>
    </row>
    <row r="325" spans="1:28" ht="2.85" customHeight="1" x14ac:dyDescent="0.2">
      <c r="A325" s="132"/>
      <c r="B325" s="134"/>
      <c r="C325" s="134"/>
      <c r="D325" s="134"/>
      <c r="E325" s="134"/>
      <c r="F325" s="134"/>
      <c r="G325" s="209"/>
      <c r="H325" s="122"/>
      <c r="I325" s="121"/>
      <c r="J325" s="121"/>
      <c r="K325" s="121"/>
      <c r="L325" s="121"/>
      <c r="M325" s="121"/>
      <c r="N325" s="121"/>
      <c r="O325" s="122"/>
      <c r="P325" s="122"/>
      <c r="Q325" s="122"/>
      <c r="R325" s="122"/>
      <c r="S325" s="122"/>
      <c r="T325" s="121"/>
      <c r="U325" s="121"/>
      <c r="V325" s="122"/>
      <c r="W325" s="122"/>
      <c r="X325" s="122"/>
      <c r="Y325" s="122"/>
      <c r="Z325" s="122"/>
      <c r="AA325" s="123"/>
      <c r="AB325" s="139"/>
    </row>
    <row r="326" spans="1:28" ht="22.5" customHeight="1" x14ac:dyDescent="0.2">
      <c r="A326" s="132"/>
      <c r="B326" s="134"/>
      <c r="C326" s="134"/>
      <c r="D326" s="134"/>
      <c r="E326" s="134"/>
      <c r="F326" s="134"/>
      <c r="G326" s="86" t="str">
        <f ca="1">IF(INDIRECT("ЗакСпец!A232")&lt;&gt;"",INDIRECT("ЗакСпец!A232"),"")</f>
        <v/>
      </c>
      <c r="H326" s="85" t="str">
        <f ca="1">IF(INDIRECT("ЗакСпец!B232")&lt;&gt;"",INDIRECT("ЗакСпец!B232"),"")</f>
        <v>Теплосчетчик</v>
      </c>
      <c r="I326" s="84" t="str">
        <f ca="1">IF(INDIRECT("ЗакСпец!C232")&lt;&gt;"",INDIRECT("ЗакСпец!C232"),"")</f>
        <v>SonoSafe10</v>
      </c>
      <c r="J326" s="121" t="str">
        <f ca="1">IF(INDIRECT("ЗакСпец!D232")&lt;&gt;"",INDIRECT("ЗакСпец!D232"),"")</f>
        <v/>
      </c>
      <c r="K326" s="121"/>
      <c r="L326" s="121"/>
      <c r="M326" s="121"/>
      <c r="N326" s="121"/>
      <c r="O326" s="122" t="str">
        <f ca="1">IF(INDIRECT("ЗакСпец!E232")&lt;&gt;"",INDIRECT("ЗакСпец!E232"),"")</f>
        <v/>
      </c>
      <c r="P326" s="122"/>
      <c r="Q326" s="122"/>
      <c r="R326" s="122"/>
      <c r="S326" s="122"/>
      <c r="T326" s="84" t="str">
        <f ca="1">IF(INDIRECT("ЗакСпец!F232")&lt;&gt;"",INDIRECT("ЗакСпец!F232"),"")</f>
        <v>шт.</v>
      </c>
      <c r="U326" s="84">
        <f ca="1">IF(INDIRECT("ЗакСпец!G232")&lt;&gt;"",INDIRECT("ЗакСпец!G232"),"")</f>
        <v>1</v>
      </c>
      <c r="V326" s="122" t="str">
        <f ca="1">IF(INDIRECT("ЗакСпец!H232")&lt;&gt;"",INDIRECT("ЗакСпец!H232"),"")</f>
        <v/>
      </c>
      <c r="W326" s="122"/>
      <c r="X326" s="122" t="str">
        <f ca="1">IF(INDIRECT("ЗакСпец!I232")&lt;&gt;"",INDIRECT("ЗакСпец!I232"),"")</f>
        <v/>
      </c>
      <c r="Y326" s="122"/>
      <c r="Z326" s="122"/>
      <c r="AA326" s="123"/>
      <c r="AB326" s="139"/>
    </row>
    <row r="327" spans="1:28" ht="22.5" customHeight="1" x14ac:dyDescent="0.2">
      <c r="A327" s="132"/>
      <c r="B327" s="134"/>
      <c r="C327" s="134"/>
      <c r="D327" s="134"/>
      <c r="E327" s="134"/>
      <c r="F327" s="134"/>
      <c r="G327" s="86" t="str">
        <f ca="1">IF(INDIRECT("ЗакСпец!A233")&lt;&gt;"",INDIRECT("ЗакСпец!A233"),"")</f>
        <v/>
      </c>
      <c r="H327" s="85" t="str">
        <f ca="1">IF(INDIRECT("ЗакСпец!B233")&lt;&gt;"",INDIRECT("ЗакСпец!B233"),"")</f>
        <v>Тройник латунь никель</v>
      </c>
      <c r="I327" s="84" t="str">
        <f ca="1">IF(INDIRECT("ЗакСпец!C233")&lt;&gt;"",INDIRECT("ЗакСпец!C233"),"")</f>
        <v>Ду15 (1/2) ВР ВР</v>
      </c>
      <c r="J327" s="121" t="str">
        <f ca="1">IF(INDIRECT("ЗакСпец!D233")&lt;&gt;"",INDIRECT("ЗакСпец!D233"),"")</f>
        <v/>
      </c>
      <c r="K327" s="121"/>
      <c r="L327" s="121"/>
      <c r="M327" s="121"/>
      <c r="N327" s="121"/>
      <c r="O327" s="122" t="str">
        <f ca="1">IF(INDIRECT("ЗакСпец!E233")&lt;&gt;"",INDIRECT("ЗакСпец!E233"),"")</f>
        <v/>
      </c>
      <c r="P327" s="122"/>
      <c r="Q327" s="122"/>
      <c r="R327" s="122"/>
      <c r="S327" s="122"/>
      <c r="T327" s="84" t="str">
        <f ca="1">IF(INDIRECT("ЗакСпец!F233")&lt;&gt;"",INDIRECT("ЗакСпец!F233"),"")</f>
        <v>шт.</v>
      </c>
      <c r="U327" s="84">
        <f ca="1">IF(INDIRECT("ЗакСпец!G233")&lt;&gt;"",INDIRECT("ЗакСпец!G233"),"")</f>
        <v>1</v>
      </c>
      <c r="V327" s="122" t="str">
        <f ca="1">IF(INDIRECT("ЗакСпец!H233")&lt;&gt;"",INDIRECT("ЗакСпец!H233"),"")</f>
        <v/>
      </c>
      <c r="W327" s="122"/>
      <c r="X327" s="122" t="str">
        <f ca="1">IF(INDIRECT("ЗакСпец!I233")&lt;&gt;"",INDIRECT("ЗакСпец!I233"),"")</f>
        <v/>
      </c>
      <c r="Y327" s="122"/>
      <c r="Z327" s="122"/>
      <c r="AA327" s="123"/>
      <c r="AB327" s="139"/>
    </row>
    <row r="328" spans="1:28" ht="8.4499999999999993" customHeight="1" x14ac:dyDescent="0.2">
      <c r="A328" s="132"/>
      <c r="B328" s="134"/>
      <c r="C328" s="134"/>
      <c r="D328" s="134"/>
      <c r="E328" s="134"/>
      <c r="F328" s="134"/>
      <c r="G328" s="209" t="str">
        <f ca="1">IF(INDIRECT("ЗакСпец!A234")&lt;&gt;"",INDIRECT("ЗакСпец!A234"),"")</f>
        <v/>
      </c>
      <c r="H328" s="122" t="str">
        <f ca="1">IF(INDIRECT("ЗакСпец!B234")&lt;&gt;"",INDIRECT("ЗакСпец!B234"),"")</f>
        <v>Фильтр сетчатый</v>
      </c>
      <c r="I328" s="121" t="str">
        <f ca="1">IF(INDIRECT("ЗакСпец!C234")&lt;&gt;"",INDIRECT("ЗакСпец!C234"),"")</f>
        <v>Ду15 ВР ВР</v>
      </c>
      <c r="J328" s="121" t="str">
        <f ca="1">IF(INDIRECT("ЗакСпец!D234")&lt;&gt;"",INDIRECT("ЗакСпец!D234"),"")</f>
        <v/>
      </c>
      <c r="K328" s="121"/>
      <c r="L328" s="121"/>
      <c r="M328" s="121"/>
      <c r="N328" s="121"/>
      <c r="O328" s="122" t="str">
        <f ca="1">IF(INDIRECT("ЗакСпец!E234")&lt;&gt;"",INDIRECT("ЗакСпец!E234"),"")</f>
        <v/>
      </c>
      <c r="P328" s="122"/>
      <c r="Q328" s="122"/>
      <c r="R328" s="122"/>
      <c r="S328" s="122"/>
      <c r="T328" s="121" t="str">
        <f ca="1">IF(INDIRECT("ЗакСпец!F234")&lt;&gt;"",INDIRECT("ЗакСпец!F234"),"")</f>
        <v>шт.</v>
      </c>
      <c r="U328" s="121">
        <f ca="1">IF(INDIRECT("ЗакСпец!G234")&lt;&gt;"",INDIRECT("ЗакСпец!G234"),"")</f>
        <v>1</v>
      </c>
      <c r="V328" s="122" t="str">
        <f ca="1">IF(INDIRECT("ЗакСпец!H234")&lt;&gt;"",INDIRECT("ЗакСпец!H234"),"")</f>
        <v/>
      </c>
      <c r="W328" s="122"/>
      <c r="X328" s="122" t="str">
        <f ca="1">IF(INDIRECT("ЗакСпец!I234")&lt;&gt;"",INDIRECT("ЗакСпец!I234"),"")</f>
        <v/>
      </c>
      <c r="Y328" s="122"/>
      <c r="Z328" s="122"/>
      <c r="AA328" s="123"/>
      <c r="AB328" s="139"/>
    </row>
    <row r="329" spans="1:28" ht="14.1" customHeight="1" x14ac:dyDescent="0.2">
      <c r="A329" s="132"/>
      <c r="B329" s="134"/>
      <c r="C329" s="134"/>
      <c r="D329" s="134"/>
      <c r="E329" s="134"/>
      <c r="F329" s="134"/>
      <c r="G329" s="209"/>
      <c r="H329" s="122"/>
      <c r="I329" s="121"/>
      <c r="J329" s="121"/>
      <c r="K329" s="121"/>
      <c r="L329" s="121"/>
      <c r="M329" s="121"/>
      <c r="N329" s="121"/>
      <c r="O329" s="122"/>
      <c r="P329" s="122"/>
      <c r="Q329" s="122"/>
      <c r="R329" s="122"/>
      <c r="S329" s="122"/>
      <c r="T329" s="121"/>
      <c r="U329" s="121"/>
      <c r="V329" s="122"/>
      <c r="W329" s="122"/>
      <c r="X329" s="122"/>
      <c r="Y329" s="122"/>
      <c r="Z329" s="122"/>
      <c r="AA329" s="123"/>
      <c r="AB329" s="139"/>
    </row>
    <row r="330" spans="1:28" ht="22.5" customHeight="1" x14ac:dyDescent="0.2">
      <c r="A330" s="132"/>
      <c r="B330" s="134"/>
      <c r="C330" s="134"/>
      <c r="D330" s="134"/>
      <c r="E330" s="134"/>
      <c r="F330" s="134"/>
      <c r="G330" s="86" t="str">
        <f ca="1">IF(INDIRECT("ЗакСпец!A235")&lt;&gt;"",INDIRECT("ЗакСпец!A235"),"")</f>
        <v/>
      </c>
      <c r="H330" s="85" t="str">
        <f ca="1">IF(INDIRECT("ЗакСпец!B235")&lt;&gt;"",INDIRECT("ЗакСпец!B235"),"")</f>
        <v>Патрубок для подключения к стоякам системы отопления Ду15</v>
      </c>
      <c r="I330" s="84" t="str">
        <f ca="1">IF(INDIRECT("ЗакСпец!C235")&lt;&gt;"",INDIRECT("ЗакСпец!C235"),"")</f>
        <v>Патрубок Ду15</v>
      </c>
      <c r="J330" s="121" t="str">
        <f ca="1">IF(INDIRECT("ЗакСпец!D235")&lt;&gt;"",INDIRECT("ЗакСпец!D235"),"")</f>
        <v/>
      </c>
      <c r="K330" s="121"/>
      <c r="L330" s="121"/>
      <c r="M330" s="121"/>
      <c r="N330" s="121"/>
      <c r="O330" s="122" t="str">
        <f ca="1">IF(INDIRECT("ЗакСпец!E235")&lt;&gt;"",INDIRECT("ЗакСпец!E235"),"")</f>
        <v/>
      </c>
      <c r="P330" s="122"/>
      <c r="Q330" s="122"/>
      <c r="R330" s="122"/>
      <c r="S330" s="122"/>
      <c r="T330" s="84" t="str">
        <f ca="1">IF(INDIRECT("ЗакСпец!F235")&lt;&gt;"",INDIRECT("ЗакСпец!F235"),"")</f>
        <v>шт.</v>
      </c>
      <c r="U330" s="84">
        <f ca="1">IF(INDIRECT("ЗакСпец!G235")&lt;&gt;"",INDIRECT("ЗакСпец!G235"),"")</f>
        <v>1</v>
      </c>
      <c r="V330" s="122" t="str">
        <f ca="1">IF(INDIRECT("ЗакСпец!H235")&lt;&gt;"",INDIRECT("ЗакСпец!H235"),"")</f>
        <v/>
      </c>
      <c r="W330" s="122"/>
      <c r="X330" s="122" t="str">
        <f ca="1">IF(INDIRECT("ЗакСпец!I235")&lt;&gt;"",INDIRECT("ЗакСпец!I235"),"")</f>
        <v/>
      </c>
      <c r="Y330" s="122"/>
      <c r="Z330" s="122"/>
      <c r="AA330" s="123"/>
      <c r="AB330" s="139"/>
    </row>
    <row r="331" spans="1:28" ht="19.7" customHeight="1" thickBot="1" x14ac:dyDescent="0.25">
      <c r="A331" s="132"/>
      <c r="B331" s="134"/>
      <c r="C331" s="134"/>
      <c r="D331" s="134"/>
      <c r="E331" s="134"/>
      <c r="F331" s="134"/>
      <c r="G331" s="209" t="str">
        <f ca="1">IF(INDIRECT("ЗакСпец!A236")&lt;&gt;"",INDIRECT("ЗакСпец!A236"),"")</f>
        <v/>
      </c>
      <c r="H331" s="122" t="str">
        <f ca="1">IF(INDIRECT("ЗакСпец!B236")&lt;&gt;"",INDIRECT("ЗакСпец!B236"),"")</f>
        <v>Рама крепёжная</v>
      </c>
      <c r="I331" s="121" t="str">
        <f ca="1">IF(INDIRECT("ЗакСпец!C236")&lt;&gt;"",INDIRECT("ЗакСпец!C236"),"")</f>
        <v/>
      </c>
      <c r="J331" s="121" t="str">
        <f ca="1">IF(INDIRECT("ЗакСпец!D236")&lt;&gt;"",INDIRECT("ЗакСпец!D236"),"")</f>
        <v/>
      </c>
      <c r="K331" s="121"/>
      <c r="L331" s="121"/>
      <c r="M331" s="121"/>
      <c r="N331" s="121"/>
      <c r="O331" s="122" t="str">
        <f ca="1">IF(INDIRECT("ЗакСпец!E236")&lt;&gt;"",INDIRECT("ЗакСпец!E236"),"")</f>
        <v/>
      </c>
      <c r="P331" s="122"/>
      <c r="Q331" s="122"/>
      <c r="R331" s="122"/>
      <c r="S331" s="122"/>
      <c r="T331" s="121" t="str">
        <f ca="1">IF(INDIRECT("ЗакСпец!F236")&lt;&gt;"",INDIRECT("ЗакСпец!F236"),"")</f>
        <v>шт.</v>
      </c>
      <c r="U331" s="121">
        <f ca="1">IF(INDIRECT("ЗакСпец!G236")&lt;&gt;"",INDIRECT("ЗакСпец!G236"),"")</f>
        <v>1</v>
      </c>
      <c r="V331" s="122" t="str">
        <f ca="1">IF(INDIRECT("ЗакСпец!H236")&lt;&gt;"",INDIRECT("ЗакСпец!H236"),"")</f>
        <v/>
      </c>
      <c r="W331" s="122"/>
      <c r="X331" s="122" t="str">
        <f ca="1">IF(INDIRECT("ЗакСпец!I236")&lt;&gt;"",INDIRECT("ЗакСпец!I236"),"")</f>
        <v/>
      </c>
      <c r="Y331" s="122"/>
      <c r="Z331" s="122"/>
      <c r="AA331" s="123"/>
      <c r="AB331" s="139"/>
    </row>
    <row r="332" spans="1:28" ht="2.85" customHeight="1" thickBot="1" x14ac:dyDescent="0.25">
      <c r="A332" s="132"/>
      <c r="B332" s="134"/>
      <c r="C332" s="162" t="s">
        <v>29</v>
      </c>
      <c r="D332" s="127"/>
      <c r="E332" s="127"/>
      <c r="F332" s="128"/>
      <c r="G332" s="209"/>
      <c r="H332" s="122"/>
      <c r="I332" s="121"/>
      <c r="J332" s="121"/>
      <c r="K332" s="121"/>
      <c r="L332" s="121"/>
      <c r="M332" s="121"/>
      <c r="N332" s="121"/>
      <c r="O332" s="122"/>
      <c r="P332" s="122"/>
      <c r="Q332" s="122"/>
      <c r="R332" s="122"/>
      <c r="S332" s="122"/>
      <c r="T332" s="121"/>
      <c r="U332" s="121"/>
      <c r="V332" s="122"/>
      <c r="W332" s="122"/>
      <c r="X332" s="122"/>
      <c r="Y332" s="122"/>
      <c r="Z332" s="122"/>
      <c r="AA332" s="123"/>
      <c r="AB332" s="139"/>
    </row>
    <row r="333" spans="1:28" ht="22.5" customHeight="1" thickBot="1" x14ac:dyDescent="0.25">
      <c r="A333" s="132"/>
      <c r="B333" s="134"/>
      <c r="C333" s="127"/>
      <c r="D333" s="127"/>
      <c r="E333" s="127"/>
      <c r="F333" s="128"/>
      <c r="G333" s="86" t="str">
        <f ca="1">IF(INDIRECT("ЗакСпец!A237")&lt;&gt;"",INDIRECT("ЗакСпец!A237"),"")</f>
        <v/>
      </c>
      <c r="H333" s="85" t="str">
        <f ca="1">IF(INDIRECT("ЗакСпец!B237")&lt;&gt;"",INDIRECT("ЗакСпец!B237"),"")</f>
        <v/>
      </c>
      <c r="I333" s="84" t="str">
        <f ca="1">IF(INDIRECT("ЗакСпец!C237")&lt;&gt;"",INDIRECT("ЗакСпец!C237"),"")</f>
        <v/>
      </c>
      <c r="J333" s="121" t="str">
        <f ca="1">IF(INDIRECT("ЗакСпец!D237")&lt;&gt;"",INDIRECT("ЗакСпец!D237"),"")</f>
        <v/>
      </c>
      <c r="K333" s="121"/>
      <c r="L333" s="121"/>
      <c r="M333" s="121"/>
      <c r="N333" s="121"/>
      <c r="O333" s="122" t="str">
        <f ca="1">IF(INDIRECT("ЗакСпец!E237")&lt;&gt;"",INDIRECT("ЗакСпец!E237"),"")</f>
        <v/>
      </c>
      <c r="P333" s="122"/>
      <c r="Q333" s="122"/>
      <c r="R333" s="122"/>
      <c r="S333" s="122"/>
      <c r="T333" s="84" t="str">
        <f ca="1">IF(INDIRECT("ЗакСпец!F237")&lt;&gt;"",INDIRECT("ЗакСпец!F237"),"")</f>
        <v/>
      </c>
      <c r="U333" s="84" t="str">
        <f ca="1">IF(INDIRECT("ЗакСпец!G237")&lt;&gt;"",INDIRECT("ЗакСпец!G237"),"")</f>
        <v/>
      </c>
      <c r="V333" s="122" t="str">
        <f ca="1">IF(INDIRECT("ЗакСпец!H237")&lt;&gt;"",INDIRECT("ЗакСпец!H237"),"")</f>
        <v/>
      </c>
      <c r="W333" s="122"/>
      <c r="X333" s="122" t="str">
        <f ca="1">IF(INDIRECT("ЗакСпец!I237")&lt;&gt;"",INDIRECT("ЗакСпец!I237"),"")</f>
        <v/>
      </c>
      <c r="Y333" s="122"/>
      <c r="Z333" s="122"/>
      <c r="AA333" s="123"/>
      <c r="AB333" s="139"/>
    </row>
    <row r="334" spans="1:28" ht="22.5" customHeight="1" thickBot="1" x14ac:dyDescent="0.25">
      <c r="A334" s="132"/>
      <c r="B334" s="134"/>
      <c r="C334" s="127"/>
      <c r="D334" s="127"/>
      <c r="E334" s="127"/>
      <c r="F334" s="128"/>
      <c r="G334" s="86" t="str">
        <f ca="1">IF(INDIRECT("ЗакСпец!A238")&lt;&gt;"",INDIRECT("ЗакСпец!A238"),"")</f>
        <v/>
      </c>
      <c r="H334" s="85" t="str">
        <f ca="1">IF(INDIRECT("ЗакСпец!B238")&lt;&gt;"",INDIRECT("ЗакСпец!B238"),"")</f>
        <v>Коллекторная группа в комплекте с запорными вставками, воздухоотводчиками и кронштейнами (коллектор латунный)</v>
      </c>
      <c r="I334" s="84" t="str">
        <f ca="1">IF(INDIRECT("ЗакСпец!C238")&lt;&gt;"",INDIRECT("ЗакСпец!C238"),"")</f>
        <v/>
      </c>
      <c r="J334" s="121" t="str">
        <f ca="1">IF(INDIRECT("ЗакСпец!D238")&lt;&gt;"",INDIRECT("ЗакСпец!D238"),"")</f>
        <v/>
      </c>
      <c r="K334" s="121"/>
      <c r="L334" s="121"/>
      <c r="M334" s="121"/>
      <c r="N334" s="121"/>
      <c r="O334" s="122" t="str">
        <f ca="1">IF(INDIRECT("ЗакСпец!E238")&lt;&gt;"",INDIRECT("ЗакСпец!E238"),"")</f>
        <v/>
      </c>
      <c r="P334" s="122"/>
      <c r="Q334" s="122"/>
      <c r="R334" s="122"/>
      <c r="S334" s="122"/>
      <c r="T334" s="84" t="str">
        <f ca="1">IF(INDIRECT("ЗакСпец!F238")&lt;&gt;"",INDIRECT("ЗакСпец!F238"),"")</f>
        <v/>
      </c>
      <c r="U334" s="84" t="str">
        <f ca="1">IF(INDIRECT("ЗакСпец!G238")&lt;&gt;"",INDIRECT("ЗакСпец!G238"),"")</f>
        <v/>
      </c>
      <c r="V334" s="122" t="str">
        <f ca="1">IF(INDIRECT("ЗакСпец!H238")&lt;&gt;"",INDIRECT("ЗакСпец!H238"),"")</f>
        <v/>
      </c>
      <c r="W334" s="122"/>
      <c r="X334" s="122" t="str">
        <f ca="1">IF(INDIRECT("ЗакСпец!I238")&lt;&gt;"",INDIRECT("ЗакСпец!I238"),"")</f>
        <v/>
      </c>
      <c r="Y334" s="122"/>
      <c r="Z334" s="122"/>
      <c r="AA334" s="123"/>
      <c r="AB334" s="139"/>
    </row>
    <row r="335" spans="1:28" ht="22.5" customHeight="1" thickBot="1" x14ac:dyDescent="0.25">
      <c r="A335" s="132"/>
      <c r="B335" s="134"/>
      <c r="C335" s="127"/>
      <c r="D335" s="127"/>
      <c r="E335" s="127"/>
      <c r="F335" s="128"/>
      <c r="G335" s="86" t="str">
        <f ca="1">IF(INDIRECT("ЗакСпец!A239")&lt;&gt;"",INDIRECT("ЗакСпец!A239"),"")</f>
        <v/>
      </c>
      <c r="H335" s="85" t="str">
        <f ca="1">IF(INDIRECT("ЗакСпец!B239")&lt;&gt;"",INDIRECT("ЗакСпец!B239"),"")</f>
        <v>3 выхода 3x3/4”</v>
      </c>
      <c r="I335" s="84" t="str">
        <f ca="1">IF(INDIRECT("ЗакСпец!C239")&lt;&gt;"",INDIRECT("ЗакСпец!C239"),"")</f>
        <v>FHF-3</v>
      </c>
      <c r="J335" s="121" t="str">
        <f ca="1">IF(INDIRECT("ЗакСпец!D239")&lt;&gt;"",INDIRECT("ЗакСпец!D239"),"")</f>
        <v>088U0703</v>
      </c>
      <c r="K335" s="121"/>
      <c r="L335" s="121"/>
      <c r="M335" s="121"/>
      <c r="N335" s="121"/>
      <c r="O335" s="122" t="str">
        <f ca="1">IF(INDIRECT("ЗакСпец!E239")&lt;&gt;"",INDIRECT("ЗакСпец!E239"),"")</f>
        <v>Danfoss</v>
      </c>
      <c r="P335" s="122"/>
      <c r="Q335" s="122"/>
      <c r="R335" s="122"/>
      <c r="S335" s="122"/>
      <c r="T335" s="84" t="str">
        <f ca="1">IF(INDIRECT("ЗакСпец!F239")&lt;&gt;"",INDIRECT("ЗакСпец!F239"),"")</f>
        <v>компл.</v>
      </c>
      <c r="U335" s="84">
        <f ca="1">IF(INDIRECT("ЗакСпец!G239")&lt;&gt;"",INDIRECT("ЗакСпец!G239"),"")</f>
        <v>82</v>
      </c>
      <c r="V335" s="122" t="str">
        <f ca="1">IF(INDIRECT("ЗакСпец!H239")&lt;&gt;"",INDIRECT("ЗакСпец!H239"),"")</f>
        <v/>
      </c>
      <c r="W335" s="122"/>
      <c r="X335" s="122" t="str">
        <f ca="1">IF(INDIRECT("ЗакСпец!I239")&lt;&gt;"",INDIRECT("ЗакСпец!I239"),"")</f>
        <v/>
      </c>
      <c r="Y335" s="122"/>
      <c r="Z335" s="122"/>
      <c r="AA335" s="123"/>
      <c r="AB335" s="139"/>
    </row>
    <row r="336" spans="1:28" ht="22.5" customHeight="1" thickBot="1" x14ac:dyDescent="0.25">
      <c r="A336" s="132"/>
      <c r="B336" s="134"/>
      <c r="C336" s="162" t="s">
        <v>28</v>
      </c>
      <c r="D336" s="162"/>
      <c r="E336" s="127"/>
      <c r="F336" s="128"/>
      <c r="G336" s="86" t="str">
        <f ca="1">IF(INDIRECT("ЗакСпец!A240")&lt;&gt;"",INDIRECT("ЗакСпец!A240"),"")</f>
        <v/>
      </c>
      <c r="H336" s="85" t="str">
        <f ca="1">IF(INDIRECT("ЗакСпец!B240")&lt;&gt;"",INDIRECT("ЗакСпец!B240"),"")</f>
        <v>4 выхода 4x3/4”</v>
      </c>
      <c r="I336" s="84" t="str">
        <f ca="1">IF(INDIRECT("ЗакСпец!C240")&lt;&gt;"",INDIRECT("ЗакСпец!C240"),"")</f>
        <v>FHF-4</v>
      </c>
      <c r="J336" s="121" t="str">
        <f ca="1">IF(INDIRECT("ЗакСпец!D240")&lt;&gt;"",INDIRECT("ЗакСпец!D240"),"")</f>
        <v>088U0704</v>
      </c>
      <c r="K336" s="121"/>
      <c r="L336" s="121"/>
      <c r="M336" s="121"/>
      <c r="N336" s="121"/>
      <c r="O336" s="122" t="str">
        <f ca="1">IF(INDIRECT("ЗакСпец!E240")&lt;&gt;"",INDIRECT("ЗакСпец!E240"),"")</f>
        <v>Danfoss</v>
      </c>
      <c r="P336" s="122"/>
      <c r="Q336" s="122"/>
      <c r="R336" s="122"/>
      <c r="S336" s="122"/>
      <c r="T336" s="84" t="str">
        <f ca="1">IF(INDIRECT("ЗакСпец!F240")&lt;&gt;"",INDIRECT("ЗакСпец!F240"),"")</f>
        <v>компл.</v>
      </c>
      <c r="U336" s="84">
        <f ca="1">IF(INDIRECT("ЗакСпец!G240")&lt;&gt;"",INDIRECT("ЗакСпец!G240"),"")</f>
        <v>98</v>
      </c>
      <c r="V336" s="122" t="str">
        <f ca="1">IF(INDIRECT("ЗакСпец!H240")&lt;&gt;"",INDIRECT("ЗакСпец!H240"),"")</f>
        <v/>
      </c>
      <c r="W336" s="122"/>
      <c r="X336" s="122" t="str">
        <f ca="1">IF(INDIRECT("ЗакСпец!I240")&lt;&gt;"",INDIRECT("ЗакСпец!I240"),"")</f>
        <v/>
      </c>
      <c r="Y336" s="122"/>
      <c r="Z336" s="122"/>
      <c r="AA336" s="123"/>
      <c r="AB336" s="139"/>
    </row>
    <row r="337" spans="1:28" ht="22.5" customHeight="1" thickBot="1" x14ac:dyDescent="0.25">
      <c r="A337" s="132"/>
      <c r="B337" s="134"/>
      <c r="C337" s="162"/>
      <c r="D337" s="162"/>
      <c r="E337" s="127"/>
      <c r="F337" s="128"/>
      <c r="G337" s="86" t="str">
        <f ca="1">IF(INDIRECT("ЗакСпец!A241")&lt;&gt;"",INDIRECT("ЗакСпец!A241"),"")</f>
        <v/>
      </c>
      <c r="H337" s="85" t="str">
        <f ca="1">IF(INDIRECT("ЗакСпец!B241")&lt;&gt;"",INDIRECT("ЗакСпец!B241"),"")</f>
        <v>Штуцер с накидной гайкой   16 х G3/4”</v>
      </c>
      <c r="I337" s="84" t="str">
        <f ca="1">IF(INDIRECT("ЗакСпец!C241")&lt;&gt;"",INDIRECT("ЗакСпец!C241"),"")</f>
        <v/>
      </c>
      <c r="J337" s="121" t="str">
        <f ca="1">IF(INDIRECT("ЗакСпец!D241")&lt;&gt;"",INDIRECT("ЗакСпец!D241"),"")</f>
        <v/>
      </c>
      <c r="K337" s="121"/>
      <c r="L337" s="121"/>
      <c r="M337" s="121"/>
      <c r="N337" s="121"/>
      <c r="O337" s="122" t="str">
        <f ca="1">IF(INDIRECT("ЗакСпец!E241")&lt;&gt;"",INDIRECT("ЗакСпец!E241"),"")</f>
        <v>Ростерм</v>
      </c>
      <c r="P337" s="122"/>
      <c r="Q337" s="122"/>
      <c r="R337" s="122"/>
      <c r="S337" s="122"/>
      <c r="T337" s="84" t="str">
        <f ca="1">IF(INDIRECT("ЗакСпец!F241")&lt;&gt;"",INDIRECT("ЗакСпец!F241"),"")</f>
        <v>шт.</v>
      </c>
      <c r="U337" s="84">
        <f ca="1">IF(INDIRECT("ЗакСпец!G241")&lt;&gt;"",INDIRECT("ЗакСпец!G241"),"")</f>
        <v>1276</v>
      </c>
      <c r="V337" s="122" t="str">
        <f ca="1">IF(INDIRECT("ЗакСпец!H241")&lt;&gt;"",INDIRECT("ЗакСпец!H241"),"")</f>
        <v/>
      </c>
      <c r="W337" s="122"/>
      <c r="X337" s="122" t="str">
        <f ca="1">IF(INDIRECT("ЗакСпец!I241")&lt;&gt;"",INDIRECT("ЗакСпец!I241"),"")</f>
        <v/>
      </c>
      <c r="Y337" s="122"/>
      <c r="Z337" s="122"/>
      <c r="AA337" s="123"/>
      <c r="AB337" s="139"/>
    </row>
    <row r="338" spans="1:28" ht="22.5" customHeight="1" thickBot="1" x14ac:dyDescent="0.25">
      <c r="A338" s="132"/>
      <c r="B338" s="134"/>
      <c r="C338" s="162"/>
      <c r="D338" s="162"/>
      <c r="E338" s="127"/>
      <c r="F338" s="128"/>
      <c r="G338" s="86" t="str">
        <f ca="1">IF(INDIRECT("ЗакСпец!A242")&lt;&gt;"",INDIRECT("ЗакСпец!A242"),"")</f>
        <v/>
      </c>
      <c r="H338" s="85" t="str">
        <f ca="1">IF(INDIRECT("ЗакСпец!B242")&lt;&gt;"",INDIRECT("ЗакСпец!B242"),"")</f>
        <v>Напресовочная гильза</v>
      </c>
      <c r="I338" s="84" t="str">
        <f ca="1">IF(INDIRECT("ЗакСпец!C242")&lt;&gt;"",INDIRECT("ЗакСпец!C242"),"")</f>
        <v/>
      </c>
      <c r="J338" s="121" t="str">
        <f ca="1">IF(INDIRECT("ЗакСпец!D242")&lt;&gt;"",INDIRECT("ЗакСпец!D242"),"")</f>
        <v/>
      </c>
      <c r="K338" s="121"/>
      <c r="L338" s="121"/>
      <c r="M338" s="121"/>
      <c r="N338" s="121"/>
      <c r="O338" s="122" t="str">
        <f ca="1">IF(INDIRECT("ЗакСпец!E242")&lt;&gt;"",INDIRECT("ЗакСпец!E242"),"")</f>
        <v>Ростерм</v>
      </c>
      <c r="P338" s="122"/>
      <c r="Q338" s="122"/>
      <c r="R338" s="122"/>
      <c r="S338" s="122"/>
      <c r="T338" s="84" t="str">
        <f ca="1">IF(INDIRECT("ЗакСпец!F242")&lt;&gt;"",INDIRECT("ЗакСпец!F242"),"")</f>
        <v>шт.</v>
      </c>
      <c r="U338" s="84">
        <f ca="1">IF(INDIRECT("ЗакСпец!G242")&lt;&gt;"",INDIRECT("ЗакСпец!G242"),"")</f>
        <v>1276</v>
      </c>
      <c r="V338" s="122" t="str">
        <f ca="1">IF(INDIRECT("ЗакСпец!H242")&lt;&gt;"",INDIRECT("ЗакСпец!H242"),"")</f>
        <v/>
      </c>
      <c r="W338" s="122"/>
      <c r="X338" s="122" t="str">
        <f ca="1">IF(INDIRECT("ЗакСпец!I242")&lt;&gt;"",INDIRECT("ЗакСпец!I242"),"")</f>
        <v/>
      </c>
      <c r="Y338" s="122"/>
      <c r="Z338" s="122"/>
      <c r="AA338" s="123"/>
      <c r="AB338" s="139"/>
    </row>
    <row r="339" spans="1:28" ht="22.5" customHeight="1" thickBot="1" x14ac:dyDescent="0.25">
      <c r="A339" s="132"/>
      <c r="B339" s="134"/>
      <c r="C339" s="162"/>
      <c r="D339" s="162"/>
      <c r="E339" s="127"/>
      <c r="F339" s="128"/>
      <c r="G339" s="86" t="str">
        <f ca="1">IF(INDIRECT("ЗакСпец!A243")&lt;&gt;"",INDIRECT("ЗакСпец!A243"),"")</f>
        <v/>
      </c>
      <c r="H339" s="85" t="str">
        <f ca="1">IF(INDIRECT("ЗакСпец!B243")&lt;&gt;"",INDIRECT("ЗакСпец!B243"),"")</f>
        <v>Автоматический воздухоотводчик c резьбовым присоединением, DN15, PN10, Tmax = 110°С</v>
      </c>
      <c r="I339" s="84" t="str">
        <f ca="1">IF(INDIRECT("ЗакСпец!C243")&lt;&gt;"",INDIRECT("ЗакСпец!C243"),"")</f>
        <v>VT.502.NV.04</v>
      </c>
      <c r="J339" s="121" t="str">
        <f ca="1">IF(INDIRECT("ЗакСпец!D243")&lt;&gt;"",INDIRECT("ЗакСпец!D243"),"")</f>
        <v/>
      </c>
      <c r="K339" s="121"/>
      <c r="L339" s="121"/>
      <c r="M339" s="121"/>
      <c r="N339" s="121"/>
      <c r="O339" s="122" t="str">
        <f ca="1">IF(INDIRECT("ЗакСпец!E243")&lt;&gt;"",INDIRECT("ЗакСпец!E243"),"")</f>
        <v>Valtec</v>
      </c>
      <c r="P339" s="122"/>
      <c r="Q339" s="122"/>
      <c r="R339" s="122"/>
      <c r="S339" s="122"/>
      <c r="T339" s="84" t="str">
        <f ca="1">IF(INDIRECT("ЗакСпец!F243")&lt;&gt;"",INDIRECT("ЗакСпец!F243"),"")</f>
        <v>шт.</v>
      </c>
      <c r="U339" s="84">
        <f ca="1">IF(INDIRECT("ЗакСпец!G243")&lt;&gt;"",INDIRECT("ЗакСпец!G243"),"")</f>
        <v>360</v>
      </c>
      <c r="V339" s="122" t="str">
        <f ca="1">IF(INDIRECT("ЗакСпец!H243")&lt;&gt;"",INDIRECT("ЗакСпец!H243"),"")</f>
        <v/>
      </c>
      <c r="W339" s="122"/>
      <c r="X339" s="122" t="str">
        <f ca="1">IF(INDIRECT("ЗакСпец!I243")&lt;&gt;"",INDIRECT("ЗакСпец!I243"),"")</f>
        <v/>
      </c>
      <c r="Y339" s="122"/>
      <c r="Z339" s="122"/>
      <c r="AA339" s="123"/>
      <c r="AB339" s="139"/>
    </row>
    <row r="340" spans="1:28" ht="8.4499999999999993" customHeight="1" thickBot="1" x14ac:dyDescent="0.25">
      <c r="A340" s="132"/>
      <c r="B340" s="134"/>
      <c r="C340" s="162"/>
      <c r="D340" s="162"/>
      <c r="E340" s="127"/>
      <c r="F340" s="128"/>
      <c r="G340" s="209" t="str">
        <f ca="1">IF(INDIRECT("ЗакСпец!A244")&lt;&gt;"",INDIRECT("ЗакСпец!A244"),"")</f>
        <v/>
      </c>
      <c r="H340" s="122" t="str">
        <f ca="1">IF(INDIRECT("ЗакСпец!B244")&lt;&gt;"",INDIRECT("ЗакСпец!B244"),"")</f>
        <v>Кран шаровой тип BVR полнопроходной с внутренней резьбой, DN15, Kvs = 15,0 м3/ч, PN40, Tmax = 110°С</v>
      </c>
      <c r="I340" s="121" t="str">
        <f ca="1">IF(INDIRECT("ЗакСпец!C244")&lt;&gt;"",INDIRECT("ЗакСпец!C244"),"")</f>
        <v>BVR</v>
      </c>
      <c r="J340" s="121" t="str">
        <f ca="1">IF(INDIRECT("ЗакСпец!D244")&lt;&gt;"",INDIRECT("ЗакСпец!D244"),"")</f>
        <v>065B8207</v>
      </c>
      <c r="K340" s="121"/>
      <c r="L340" s="121"/>
      <c r="M340" s="121"/>
      <c r="N340" s="121"/>
      <c r="O340" s="122" t="str">
        <f ca="1">IF(INDIRECT("ЗакСпец!E244")&lt;&gt;"",INDIRECT("ЗакСпец!E244"),"")</f>
        <v>Danfoss</v>
      </c>
      <c r="P340" s="122"/>
      <c r="Q340" s="122"/>
      <c r="R340" s="122"/>
      <c r="S340" s="122"/>
      <c r="T340" s="121" t="str">
        <f ca="1">IF(INDIRECT("ЗакСпец!F244")&lt;&gt;"",INDIRECT("ЗакСпец!F244"),"")</f>
        <v>шт.</v>
      </c>
      <c r="U340" s="121">
        <f ca="1">IF(INDIRECT("ЗакСпец!G244")&lt;&gt;"",INDIRECT("ЗакСпец!G244"),"")</f>
        <v>360</v>
      </c>
      <c r="V340" s="122" t="str">
        <f ca="1">IF(INDIRECT("ЗакСпец!H244")&lt;&gt;"",INDIRECT("ЗакСпец!H244"),"")</f>
        <v/>
      </c>
      <c r="W340" s="122"/>
      <c r="X340" s="122" t="str">
        <f ca="1">IF(INDIRECT("ЗакСпец!I244")&lt;&gt;"",INDIRECT("ЗакСпец!I244"),"")</f>
        <v/>
      </c>
      <c r="Y340" s="122"/>
      <c r="Z340" s="122"/>
      <c r="AA340" s="123"/>
      <c r="AB340" s="139"/>
    </row>
    <row r="341" spans="1:28" ht="14.45" customHeight="1" thickBot="1" x14ac:dyDescent="0.25">
      <c r="A341" s="132"/>
      <c r="B341" s="134"/>
      <c r="C341" s="162" t="s">
        <v>27</v>
      </c>
      <c r="D341" s="162"/>
      <c r="E341" s="127"/>
      <c r="F341" s="128"/>
      <c r="G341" s="209"/>
      <c r="H341" s="122"/>
      <c r="I341" s="121"/>
      <c r="J341" s="121"/>
      <c r="K341" s="121"/>
      <c r="L341" s="121"/>
      <c r="M341" s="121"/>
      <c r="N341" s="121"/>
      <c r="O341" s="122"/>
      <c r="P341" s="122"/>
      <c r="Q341" s="122"/>
      <c r="R341" s="122"/>
      <c r="S341" s="122"/>
      <c r="T341" s="121"/>
      <c r="U341" s="121"/>
      <c r="V341" s="122"/>
      <c r="W341" s="122"/>
      <c r="X341" s="122"/>
      <c r="Y341" s="122"/>
      <c r="Z341" s="122"/>
      <c r="AA341" s="123"/>
      <c r="AB341" s="139"/>
    </row>
    <row r="342" spans="1:28" ht="14.45" customHeight="1" thickBot="1" x14ac:dyDescent="0.25">
      <c r="A342" s="132"/>
      <c r="B342" s="134"/>
      <c r="C342" s="162"/>
      <c r="D342" s="162"/>
      <c r="E342" s="127"/>
      <c r="F342" s="127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0"/>
      <c r="AB342" s="139"/>
    </row>
    <row r="343" spans="1:28" ht="14.45" customHeight="1" thickBot="1" x14ac:dyDescent="0.25">
      <c r="A343" s="132"/>
      <c r="B343" s="134"/>
      <c r="C343" s="162"/>
      <c r="D343" s="162"/>
      <c r="E343" s="127"/>
      <c r="F343" s="127"/>
      <c r="G343" s="20"/>
      <c r="J343" s="14"/>
      <c r="K343" s="14"/>
      <c r="L343" s="214"/>
      <c r="M343" s="214"/>
      <c r="N343" s="215"/>
      <c r="O343" s="215"/>
      <c r="P343" s="14"/>
      <c r="Q343" s="14"/>
      <c r="R343" s="216" t="str">
        <f>R300</f>
        <v>1191-ИОС4.1-ВОР</v>
      </c>
      <c r="S343" s="216"/>
      <c r="T343" s="216"/>
      <c r="U343" s="216"/>
      <c r="V343" s="216"/>
      <c r="W343" s="216"/>
      <c r="X343" s="216"/>
      <c r="Y343" s="216"/>
      <c r="Z343" s="216"/>
      <c r="AA343" s="32" t="s">
        <v>16</v>
      </c>
      <c r="AB343" s="139"/>
    </row>
    <row r="344" spans="1:28" ht="14.45" customHeight="1" thickBot="1" x14ac:dyDescent="0.25">
      <c r="A344" s="132"/>
      <c r="B344" s="134"/>
      <c r="C344" s="162"/>
      <c r="D344" s="162"/>
      <c r="E344" s="127"/>
      <c r="F344" s="127"/>
      <c r="G344" s="20"/>
      <c r="J344" s="27"/>
      <c r="K344" s="27"/>
      <c r="L344" s="199"/>
      <c r="M344" s="199"/>
      <c r="N344" s="219"/>
      <c r="O344" s="219"/>
      <c r="P344" s="27"/>
      <c r="Q344" s="27"/>
      <c r="R344" s="216"/>
      <c r="S344" s="216"/>
      <c r="T344" s="216"/>
      <c r="U344" s="216"/>
      <c r="V344" s="216"/>
      <c r="W344" s="216"/>
      <c r="X344" s="216"/>
      <c r="Y344" s="216"/>
      <c r="Z344" s="216"/>
      <c r="AA344" s="213">
        <f ca="1">IF(CONCATENATE(H306,H307,H308,H309,H310)&lt;&gt;"",AA301+1,"")</f>
        <v>8</v>
      </c>
      <c r="AB344" s="139"/>
    </row>
    <row r="345" spans="1:28" ht="14.45" customHeight="1" thickBot="1" x14ac:dyDescent="0.25">
      <c r="A345" s="132"/>
      <c r="B345" s="134"/>
      <c r="C345" s="162"/>
      <c r="D345" s="162"/>
      <c r="E345" s="127"/>
      <c r="F345" s="127"/>
      <c r="G345" s="23"/>
      <c r="H345" s="42"/>
      <c r="I345" s="24"/>
      <c r="J345" s="13" t="s">
        <v>10</v>
      </c>
      <c r="K345" s="13" t="s">
        <v>11</v>
      </c>
      <c r="L345" s="213" t="s">
        <v>16</v>
      </c>
      <c r="M345" s="213"/>
      <c r="N345" s="127" t="s">
        <v>12</v>
      </c>
      <c r="O345" s="127"/>
      <c r="P345" s="13" t="s">
        <v>13</v>
      </c>
      <c r="Q345" s="13" t="s">
        <v>14</v>
      </c>
      <c r="R345" s="216"/>
      <c r="S345" s="216"/>
      <c r="T345" s="216"/>
      <c r="U345" s="216"/>
      <c r="V345" s="216"/>
      <c r="W345" s="216"/>
      <c r="X345" s="216"/>
      <c r="Y345" s="216"/>
      <c r="Z345" s="216"/>
      <c r="AA345" s="213"/>
      <c r="AB345" s="139"/>
    </row>
    <row r="346" spans="1:28" ht="16.899999999999999" customHeight="1" x14ac:dyDescent="0.2">
      <c r="A346" s="196"/>
      <c r="B346" s="197"/>
      <c r="C346" s="197"/>
      <c r="D346" s="197"/>
      <c r="E346" s="197"/>
      <c r="F346" s="197"/>
      <c r="G346" s="197"/>
      <c r="H346" s="197"/>
      <c r="I346" s="197"/>
      <c r="J346" s="197"/>
      <c r="K346" s="197"/>
      <c r="L346" s="197"/>
      <c r="M346" s="197"/>
      <c r="N346" s="197"/>
      <c r="O346" s="197"/>
      <c r="P346" s="197"/>
      <c r="Q346" s="197"/>
      <c r="R346" s="197"/>
      <c r="S346" s="197"/>
      <c r="T346" s="197"/>
      <c r="U346" s="197"/>
      <c r="V346" s="197"/>
      <c r="W346" s="197"/>
      <c r="X346" s="197"/>
      <c r="Y346" s="197"/>
      <c r="Z346" s="197"/>
      <c r="AA346" s="197"/>
      <c r="AB346" s="140"/>
    </row>
    <row r="347" spans="1:28" ht="16.899999999999999" customHeight="1" thickBot="1" x14ac:dyDescent="0.25">
      <c r="A347" s="130"/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5"/>
    </row>
    <row r="348" spans="1:28" ht="100.15" customHeight="1" x14ac:dyDescent="0.2">
      <c r="A348" s="198"/>
      <c r="B348" s="134"/>
      <c r="C348" s="134"/>
      <c r="D348" s="134"/>
      <c r="E348" s="134"/>
      <c r="F348" s="134"/>
      <c r="G348" s="82" t="s">
        <v>18</v>
      </c>
      <c r="H348" s="83" t="s">
        <v>19</v>
      </c>
      <c r="I348" s="82" t="s">
        <v>20</v>
      </c>
      <c r="J348" s="136" t="s">
        <v>21</v>
      </c>
      <c r="K348" s="136"/>
      <c r="L348" s="136"/>
      <c r="M348" s="137"/>
      <c r="N348" s="137"/>
      <c r="O348" s="138" t="s">
        <v>22</v>
      </c>
      <c r="P348" s="138"/>
      <c r="Q348" s="138"/>
      <c r="R348" s="138"/>
      <c r="S348" s="138"/>
      <c r="T348" s="82" t="s">
        <v>26</v>
      </c>
      <c r="U348" s="82" t="s">
        <v>25</v>
      </c>
      <c r="V348" s="138" t="s">
        <v>23</v>
      </c>
      <c r="W348" s="138"/>
      <c r="X348" s="138" t="s">
        <v>24</v>
      </c>
      <c r="Y348" s="138"/>
      <c r="Z348" s="138"/>
      <c r="AA348" s="138"/>
      <c r="AB348" s="139"/>
    </row>
    <row r="349" spans="1:28" ht="22.5" customHeight="1" x14ac:dyDescent="0.2">
      <c r="A349" s="132"/>
      <c r="B349" s="134"/>
      <c r="C349" s="134"/>
      <c r="D349" s="134"/>
      <c r="E349" s="134"/>
      <c r="F349" s="134"/>
      <c r="G349" s="86" t="str">
        <f ca="1">IF(INDIRECT("ЗакСпец!A245")&lt;&gt;"",INDIRECT("ЗакСпец!A245"),"")</f>
        <v/>
      </c>
      <c r="H349" s="85" t="str">
        <f ca="1">IF(INDIRECT("ЗакСпец!B245")&lt;&gt;"",INDIRECT("ЗакСпец!B245"),"")</f>
        <v>Кран шаровой спускной с наружной резьбой с насадкой для шланга</v>
      </c>
      <c r="I349" s="84" t="str">
        <f ca="1">IF(INDIRECT("ЗакСпец!C245")&lt;&gt;"",INDIRECT("ЗакСпец!C245"),"")</f>
        <v>BVR-C20</v>
      </c>
      <c r="J349" s="121" t="str">
        <f ca="1">IF(INDIRECT("ЗакСпец!D245")&lt;&gt;"",INDIRECT("ЗакСпец!D245"),"")</f>
        <v/>
      </c>
      <c r="K349" s="121"/>
      <c r="L349" s="121"/>
      <c r="M349" s="121"/>
      <c r="N349" s="121"/>
      <c r="O349" s="122" t="str">
        <f ca="1">IF(INDIRECT("ЗакСпец!E245")&lt;&gt;"",INDIRECT("ЗакСпец!E245"),"")</f>
        <v>Danfoss</v>
      </c>
      <c r="P349" s="122"/>
      <c r="Q349" s="122"/>
      <c r="R349" s="122"/>
      <c r="S349" s="122"/>
      <c r="T349" s="84" t="str">
        <f ca="1">IF(INDIRECT("ЗакСпец!F245")&lt;&gt;"",INDIRECT("ЗакСпец!F245"),"")</f>
        <v>шт.</v>
      </c>
      <c r="U349" s="84">
        <f ca="1">IF(INDIRECT("ЗакСпец!G245")&lt;&gt;"",INDIRECT("ЗакСпец!G245"),"")</f>
        <v>360</v>
      </c>
      <c r="V349" s="122" t="str">
        <f ca="1">IF(INDIRECT("ЗакСпец!H245")&lt;&gt;"",INDIRECT("ЗакСпец!H245"),"")</f>
        <v/>
      </c>
      <c r="W349" s="122"/>
      <c r="X349" s="122" t="str">
        <f ca="1">IF(INDIRECT("ЗакСпец!I245")&lt;&gt;"",INDIRECT("ЗакСпец!I245"),"")</f>
        <v/>
      </c>
      <c r="Y349" s="122"/>
      <c r="Z349" s="122"/>
      <c r="AA349" s="123"/>
      <c r="AB349" s="139"/>
    </row>
    <row r="350" spans="1:28" ht="22.5" customHeight="1" x14ac:dyDescent="0.2">
      <c r="A350" s="132"/>
      <c r="B350" s="134"/>
      <c r="C350" s="134"/>
      <c r="D350" s="134"/>
      <c r="E350" s="134"/>
      <c r="F350" s="134"/>
      <c r="G350" s="86" t="str">
        <f ca="1">IF(INDIRECT("ЗакСпец!A246")&lt;&gt;"",INDIRECT("ЗакСпец!A246"),"")</f>
        <v/>
      </c>
      <c r="H350" s="85" t="str">
        <f ca="1">IF(INDIRECT("ЗакСпец!B246")&lt;&gt;"",INDIRECT("ЗакСпец!B246"),"")</f>
        <v/>
      </c>
      <c r="I350" s="84" t="str">
        <f ca="1">IF(INDIRECT("ЗакСпец!C246")&lt;&gt;"",INDIRECT("ЗакСпец!C246"),"")</f>
        <v/>
      </c>
      <c r="J350" s="121" t="str">
        <f ca="1">IF(INDIRECT("ЗакСпец!D246")&lt;&gt;"",INDIRECT("ЗакСпец!D246"),"")</f>
        <v/>
      </c>
      <c r="K350" s="121"/>
      <c r="L350" s="121"/>
      <c r="M350" s="121"/>
      <c r="N350" s="121"/>
      <c r="O350" s="122" t="str">
        <f ca="1">IF(INDIRECT("ЗакСпец!E246")&lt;&gt;"",INDIRECT("ЗакСпец!E246"),"")</f>
        <v/>
      </c>
      <c r="P350" s="122"/>
      <c r="Q350" s="122"/>
      <c r="R350" s="122"/>
      <c r="S350" s="122"/>
      <c r="T350" s="84" t="str">
        <f ca="1">IF(INDIRECT("ЗакСпец!F246")&lt;&gt;"",INDIRECT("ЗакСпец!F246"),"")</f>
        <v/>
      </c>
      <c r="U350" s="84" t="str">
        <f ca="1">IF(INDIRECT("ЗакСпец!G246")&lt;&gt;"",INDIRECT("ЗакСпец!G246"),"")</f>
        <v/>
      </c>
      <c r="V350" s="122" t="str">
        <f ca="1">IF(INDIRECT("ЗакСпец!H246")&lt;&gt;"",INDIRECT("ЗакСпец!H246"),"")</f>
        <v/>
      </c>
      <c r="W350" s="122"/>
      <c r="X350" s="122" t="str">
        <f ca="1">IF(INDIRECT("ЗакСпец!I246")&lt;&gt;"",INDIRECT("ЗакСпец!I246"),"")</f>
        <v/>
      </c>
      <c r="Y350" s="122"/>
      <c r="Z350" s="122"/>
      <c r="AA350" s="123"/>
      <c r="AB350" s="139"/>
    </row>
    <row r="351" spans="1:28" ht="22.5" customHeight="1" x14ac:dyDescent="0.2">
      <c r="A351" s="132"/>
      <c r="B351" s="134"/>
      <c r="C351" s="134"/>
      <c r="D351" s="134"/>
      <c r="E351" s="134"/>
      <c r="F351" s="134"/>
      <c r="G351" s="86" t="str">
        <f ca="1">IF(INDIRECT("ЗакСпец!A247")&lt;&gt;"",INDIRECT("ЗакСпец!A247"),"")</f>
        <v/>
      </c>
      <c r="H351" s="88" t="str">
        <f ca="1">IF(INDIRECT("ЗакСпец!B247")&lt;&gt;"",INDIRECT("ЗакСпец!B247"),"")</f>
        <v>Конвектор отопительный настенный с естественной конвекцией (Q=0,93кВт) нижнее подключение</v>
      </c>
      <c r="I351" s="89" t="str">
        <f ca="1">IF(INDIRECT("ЗакСпец!C247")&lt;&gt;"",INDIRECT("ЗакСпец!C247"),"")</f>
        <v>BWM-160/30/07-2/2-E-SA</v>
      </c>
      <c r="J351" s="121" t="str">
        <f ca="1">IF(INDIRECT("ЗакСпец!D247")&lt;&gt;"",INDIRECT("ЗакСпец!D247"),"")</f>
        <v/>
      </c>
      <c r="K351" s="121"/>
      <c r="L351" s="121"/>
      <c r="M351" s="121"/>
      <c r="N351" s="121"/>
      <c r="O351" s="122" t="str">
        <f ca="1">IF(INDIRECT("ЗакСпец!E247")&lt;&gt;"",INDIRECT("ЗакСпец!E247"),"")</f>
        <v>SPL</v>
      </c>
      <c r="P351" s="122"/>
      <c r="Q351" s="122"/>
      <c r="R351" s="122"/>
      <c r="S351" s="122"/>
      <c r="T351" s="84" t="str">
        <f ca="1">IF(INDIRECT("ЗакСпец!F247")&lt;&gt;"",INDIRECT("ЗакСпец!F247"),"")</f>
        <v>компл.</v>
      </c>
      <c r="U351" s="84">
        <f ca="1">IF(INDIRECT("ЗакСпец!G247")&lt;&gt;"",INDIRECT("ЗакСпец!G247"),"")</f>
        <v>50</v>
      </c>
      <c r="V351" s="122" t="str">
        <f ca="1">IF(INDIRECT("ЗакСпец!H247")&lt;&gt;"",INDIRECT("ЗакСпец!H247"),"")</f>
        <v/>
      </c>
      <c r="W351" s="122"/>
      <c r="X351" s="122" t="str">
        <f ca="1">IF(INDIRECT("ЗакСпец!I247")&lt;&gt;"",INDIRECT("ЗакСпец!I247"),"")</f>
        <v/>
      </c>
      <c r="Y351" s="122"/>
      <c r="Z351" s="122"/>
      <c r="AA351" s="123"/>
      <c r="AB351" s="139"/>
    </row>
    <row r="352" spans="1:28" ht="22.5" customHeight="1" x14ac:dyDescent="0.2">
      <c r="A352" s="132"/>
      <c r="B352" s="134"/>
      <c r="C352" s="134"/>
      <c r="D352" s="134"/>
      <c r="E352" s="134"/>
      <c r="F352" s="134"/>
      <c r="G352" s="86" t="str">
        <f ca="1">IF(INDIRECT("ЗакСпец!A248")&lt;&gt;"",INDIRECT("ЗакСпец!A248"),"")</f>
        <v/>
      </c>
      <c r="H352" s="88" t="str">
        <f ca="1">IF(INDIRECT("ЗакСпец!B248")&lt;&gt;"",INDIRECT("ЗакСпец!B248"),"")</f>
        <v>Конвектор отопительный настенный с естественной конвекцией (Q=0,81кВт) нижнее подключение</v>
      </c>
      <c r="I352" s="89" t="str">
        <f ca="1">IF(INDIRECT("ЗакСпец!C248")&lt;&gt;"",INDIRECT("ЗакСпец!C248"),"")</f>
        <v>BWM-140/30/07-2/2-E-SA</v>
      </c>
      <c r="J352" s="121" t="str">
        <f ca="1">IF(INDIRECT("ЗакСпец!D248")&lt;&gt;"",INDIRECT("ЗакСпец!D248"),"")</f>
        <v/>
      </c>
      <c r="K352" s="121"/>
      <c r="L352" s="121"/>
      <c r="M352" s="121"/>
      <c r="N352" s="121"/>
      <c r="O352" s="122" t="str">
        <f ca="1">IF(INDIRECT("ЗакСпец!E248")&lt;&gt;"",INDIRECT("ЗакСпец!E248"),"")</f>
        <v>SPL</v>
      </c>
      <c r="P352" s="122"/>
      <c r="Q352" s="122"/>
      <c r="R352" s="122"/>
      <c r="S352" s="122"/>
      <c r="T352" s="84" t="str">
        <f ca="1">IF(INDIRECT("ЗакСпец!F248")&lt;&gt;"",INDIRECT("ЗакСпец!F248"),"")</f>
        <v>компл.</v>
      </c>
      <c r="U352" s="84">
        <f ca="1">IF(INDIRECT("ЗакСпец!G248")&lt;&gt;"",INDIRECT("ЗакСпец!G248"),"")</f>
        <v>32</v>
      </c>
      <c r="V352" s="122" t="str">
        <f ca="1">IF(INDIRECT("ЗакСпец!H248")&lt;&gt;"",INDIRECT("ЗакСпец!H248"),"")</f>
        <v/>
      </c>
      <c r="W352" s="122"/>
      <c r="X352" s="122" t="str">
        <f ca="1">IF(INDIRECT("ЗакСпец!I248")&lt;&gt;"",INDIRECT("ЗакСпец!I248"),"")</f>
        <v/>
      </c>
      <c r="Y352" s="122"/>
      <c r="Z352" s="122"/>
      <c r="AA352" s="123"/>
      <c r="AB352" s="139"/>
    </row>
    <row r="353" spans="1:28" ht="22.5" customHeight="1" x14ac:dyDescent="0.2">
      <c r="A353" s="132"/>
      <c r="B353" s="134"/>
      <c r="C353" s="134"/>
      <c r="D353" s="134"/>
      <c r="E353" s="134"/>
      <c r="F353" s="134"/>
      <c r="G353" s="86" t="str">
        <f ca="1">IF(INDIRECT("ЗакСпец!A249")&lt;&gt;"",INDIRECT("ЗакСпец!A249"),"")</f>
        <v/>
      </c>
      <c r="H353" s="88" t="str">
        <f ca="1">IF(INDIRECT("ЗакСпец!B249")&lt;&gt;"",INDIRECT("ЗакСпец!B249"),"")</f>
        <v>Конвектор отопительный настенный с естественной конвекцией (Q=0,69кВт) нижнее подключение</v>
      </c>
      <c r="I353" s="89" t="str">
        <f ca="1">IF(INDIRECT("ЗакСпец!C249")&lt;&gt;"",INDIRECT("ЗакСпец!C249"),"")</f>
        <v>BWM-120/30/07-2/2-E-SA</v>
      </c>
      <c r="J353" s="121" t="str">
        <f ca="1">IF(INDIRECT("ЗакСпец!D249")&lt;&gt;"",INDIRECT("ЗакСпец!D249"),"")</f>
        <v/>
      </c>
      <c r="K353" s="121"/>
      <c r="L353" s="121"/>
      <c r="M353" s="121"/>
      <c r="N353" s="121"/>
      <c r="O353" s="122" t="str">
        <f ca="1">IF(INDIRECT("ЗакСпец!E249")&lt;&gt;"",INDIRECT("ЗакСпец!E249"),"")</f>
        <v>SPL</v>
      </c>
      <c r="P353" s="122"/>
      <c r="Q353" s="122"/>
      <c r="R353" s="122"/>
      <c r="S353" s="122"/>
      <c r="T353" s="84" t="str">
        <f ca="1">IF(INDIRECT("ЗакСпец!F249")&lt;&gt;"",INDIRECT("ЗакСпец!F249"),"")</f>
        <v>компл.</v>
      </c>
      <c r="U353" s="84">
        <f ca="1">IF(INDIRECT("ЗакСпец!G249")&lt;&gt;"",INDIRECT("ЗакСпец!G249"),"")</f>
        <v>130</v>
      </c>
      <c r="V353" s="122" t="str">
        <f ca="1">IF(INDIRECT("ЗакСпец!H249")&lt;&gt;"",INDIRECT("ЗакСпец!H249"),"")</f>
        <v/>
      </c>
      <c r="W353" s="122"/>
      <c r="X353" s="122" t="str">
        <f ca="1">IF(INDIRECT("ЗакСпец!I249")&lt;&gt;"",INDIRECT("ЗакСпец!I249"),"")</f>
        <v/>
      </c>
      <c r="Y353" s="122"/>
      <c r="Z353" s="122"/>
      <c r="AA353" s="123"/>
      <c r="AB353" s="139"/>
    </row>
    <row r="354" spans="1:28" ht="22.5" customHeight="1" x14ac:dyDescent="0.2">
      <c r="A354" s="132"/>
      <c r="B354" s="134"/>
      <c r="C354" s="134"/>
      <c r="D354" s="134"/>
      <c r="E354" s="134"/>
      <c r="F354" s="134"/>
      <c r="G354" s="86" t="str">
        <f ca="1">IF(INDIRECT("ЗакСпец!A250")&lt;&gt;"",INDIRECT("ЗакСпец!A250"),"")</f>
        <v/>
      </c>
      <c r="H354" s="88" t="str">
        <f ca="1">IF(INDIRECT("ЗакСпец!B250")&lt;&gt;"",INDIRECT("ЗакСпец!B250"),"")</f>
        <v>Конвектор отопительный настенный с естественной конвекцией (Q=1,34кВт) нижнее подключение</v>
      </c>
      <c r="I354" s="89" t="str">
        <f ca="1">IF(INDIRECT("ЗакСпец!C250")&lt;&gt;"",INDIRECT("ЗакСпец!C250"),"")</f>
        <v>BWM-130/30/12-4/2-E-SA</v>
      </c>
      <c r="J354" s="121" t="str">
        <f ca="1">IF(INDIRECT("ЗакСпец!D250")&lt;&gt;"",INDIRECT("ЗакСпец!D250"),"")</f>
        <v/>
      </c>
      <c r="K354" s="121"/>
      <c r="L354" s="121"/>
      <c r="M354" s="121"/>
      <c r="N354" s="121"/>
      <c r="O354" s="122" t="str">
        <f ca="1">IF(INDIRECT("ЗакСпец!E250")&lt;&gt;"",INDIRECT("ЗакСпец!E250"),"")</f>
        <v>SPL</v>
      </c>
      <c r="P354" s="122"/>
      <c r="Q354" s="122"/>
      <c r="R354" s="122"/>
      <c r="S354" s="122"/>
      <c r="T354" s="84" t="str">
        <f ca="1">IF(INDIRECT("ЗакСпец!F250")&lt;&gt;"",INDIRECT("ЗакСпец!F250"),"")</f>
        <v>компл.</v>
      </c>
      <c r="U354" s="84">
        <f ca="1">IF(INDIRECT("ЗакСпец!G250")&lt;&gt;"",INDIRECT("ЗакСпец!G250"),"")</f>
        <v>66</v>
      </c>
      <c r="V354" s="122" t="str">
        <f ca="1">IF(INDIRECT("ЗакСпец!H250")&lt;&gt;"",INDIRECT("ЗакСпец!H250"),"")</f>
        <v/>
      </c>
      <c r="W354" s="122"/>
      <c r="X354" s="122" t="str">
        <f ca="1">IF(INDIRECT("ЗакСпец!I250")&lt;&gt;"",INDIRECT("ЗакСпец!I250"),"")</f>
        <v/>
      </c>
      <c r="Y354" s="122"/>
      <c r="Z354" s="122"/>
      <c r="AA354" s="123"/>
      <c r="AB354" s="139"/>
    </row>
    <row r="355" spans="1:28" ht="22.5" customHeight="1" x14ac:dyDescent="0.2">
      <c r="A355" s="132"/>
      <c r="B355" s="134"/>
      <c r="C355" s="134"/>
      <c r="D355" s="134"/>
      <c r="E355" s="134"/>
      <c r="F355" s="134"/>
      <c r="G355" s="86" t="str">
        <f ca="1">IF(INDIRECT("ЗакСпец!A251")&lt;&gt;"",INDIRECT("ЗакСпец!A251"),"")</f>
        <v/>
      </c>
      <c r="H355" s="88" t="str">
        <f ca="1">IF(INDIRECT("ЗакСпец!B251")&lt;&gt;"",INDIRECT("ЗакСпец!B251"),"")</f>
        <v>Конвектор отопительный напольный с естественной конвекцией (Q=1,33кВт) нижнее подключение</v>
      </c>
      <c r="I355" s="89" t="str">
        <f ca="1">IF(INDIRECT("ЗакСпец!C251")&lt;&gt;"",INDIRECT("ЗакСпец!C251"),"")</f>
        <v>BFM-080/20/24-8/2-E-SA</v>
      </c>
      <c r="J355" s="121" t="str">
        <f ca="1">IF(INDIRECT("ЗакСпец!D251")&lt;&gt;"",INDIRECT("ЗакСпец!D251"),"")</f>
        <v/>
      </c>
      <c r="K355" s="121"/>
      <c r="L355" s="121"/>
      <c r="M355" s="121"/>
      <c r="N355" s="121"/>
      <c r="O355" s="122" t="str">
        <f ca="1">IF(INDIRECT("ЗакСпец!E251")&lt;&gt;"",INDIRECT("ЗакСпец!E251"),"")</f>
        <v>SPL</v>
      </c>
      <c r="P355" s="122"/>
      <c r="Q355" s="122"/>
      <c r="R355" s="122"/>
      <c r="S355" s="122"/>
      <c r="T355" s="84" t="str">
        <f ca="1">IF(INDIRECT("ЗакСпец!F251")&lt;&gt;"",INDIRECT("ЗакСпец!F251"),"")</f>
        <v>компл.</v>
      </c>
      <c r="U355" s="84">
        <f ca="1">IF(INDIRECT("ЗакСпец!G251")&lt;&gt;"",INDIRECT("ЗакСпец!G251"),"")</f>
        <v>180</v>
      </c>
      <c r="V355" s="122" t="str">
        <f ca="1">IF(INDIRECT("ЗакСпец!H251")&lt;&gt;"",INDIRECT("ЗакСпец!H251"),"")</f>
        <v/>
      </c>
      <c r="W355" s="122"/>
      <c r="X355" s="122" t="str">
        <f ca="1">IF(INDIRECT("ЗакСпец!I251")&lt;&gt;"",INDIRECT("ЗакСпец!I251"),"")</f>
        <v/>
      </c>
      <c r="Y355" s="122"/>
      <c r="Z355" s="122"/>
      <c r="AA355" s="123"/>
      <c r="AB355" s="139"/>
    </row>
    <row r="356" spans="1:28" ht="22.5" customHeight="1" x14ac:dyDescent="0.2">
      <c r="A356" s="132"/>
      <c r="B356" s="134"/>
      <c r="C356" s="134"/>
      <c r="D356" s="134"/>
      <c r="E356" s="134"/>
      <c r="F356" s="134"/>
      <c r="G356" s="86" t="str">
        <f ca="1">IF(INDIRECT("ЗакСпец!A252")&lt;&gt;"",INDIRECT("ЗакСпец!A252"),"")</f>
        <v/>
      </c>
      <c r="H356" s="85" t="str">
        <f ca="1">IF(INDIRECT("ЗакСпец!B252")&lt;&gt;"",INDIRECT("ЗакСпец!B252"),"")</f>
        <v>Конвектор отопительный настенный с естественной конвекцией (Q=0,39кВт) Боковое подключение</v>
      </c>
      <c r="I356" s="84" t="str">
        <f ca="1">IF(INDIRECT("ЗакСпец!C252")&lt;&gt;"",INDIRECT("ЗакСпец!C252"),"")</f>
        <v>BWM-070/30/07-2/2-E-BР</v>
      </c>
      <c r="J356" s="121" t="str">
        <f ca="1">IF(INDIRECT("ЗакСпец!D252")&lt;&gt;"",INDIRECT("ЗакСпец!D252"),"")</f>
        <v/>
      </c>
      <c r="K356" s="121"/>
      <c r="L356" s="121"/>
      <c r="M356" s="121"/>
      <c r="N356" s="121"/>
      <c r="O356" s="122" t="str">
        <f ca="1">IF(INDIRECT("ЗакСпец!E252")&lt;&gt;"",INDIRECT("ЗакСпец!E252"),"")</f>
        <v>SPL</v>
      </c>
      <c r="P356" s="122"/>
      <c r="Q356" s="122"/>
      <c r="R356" s="122"/>
      <c r="S356" s="122"/>
      <c r="T356" s="84" t="str">
        <f ca="1">IF(INDIRECT("ЗакСпец!F252")&lt;&gt;"",INDIRECT("ЗакСпец!F252"),"")</f>
        <v>компл.</v>
      </c>
      <c r="U356" s="84">
        <f ca="1">IF(INDIRECT("ЗакСпец!G252")&lt;&gt;"",INDIRECT("ЗакСпец!G252"),"")</f>
        <v>98</v>
      </c>
      <c r="V356" s="122" t="str">
        <f ca="1">IF(INDIRECT("ЗакСпец!H252")&lt;&gt;"",INDIRECT("ЗакСпец!H252"),"")</f>
        <v/>
      </c>
      <c r="W356" s="122"/>
      <c r="X356" s="122" t="str">
        <f ca="1">IF(INDIRECT("ЗакСпец!I252")&lt;&gt;"",INDIRECT("ЗакСпец!I252"),"")</f>
        <v/>
      </c>
      <c r="Y356" s="122"/>
      <c r="Z356" s="122"/>
      <c r="AA356" s="123"/>
      <c r="AB356" s="139"/>
    </row>
    <row r="357" spans="1:28" ht="22.5" customHeight="1" x14ac:dyDescent="0.2">
      <c r="A357" s="132"/>
      <c r="B357" s="134"/>
      <c r="C357" s="134"/>
      <c r="D357" s="134"/>
      <c r="E357" s="134"/>
      <c r="F357" s="134"/>
      <c r="G357" s="86" t="str">
        <f ca="1">IF(INDIRECT("ЗакСпец!A253")&lt;&gt;"",INDIRECT("ЗакСпец!A253"),"")</f>
        <v/>
      </c>
      <c r="H357" s="85" t="str">
        <f ca="1">IF(INDIRECT("ЗакСпец!B253")&lt;&gt;"",INDIRECT("ЗакСпец!B253"),"")</f>
        <v>Конвектор отопительный настенный с естественной конвекцией (Q=0,55кВт) Боковое подключение</v>
      </c>
      <c r="I357" s="84" t="str">
        <f ca="1">IF(INDIRECT("ЗакСпец!C253")&lt;&gt;"",INDIRECT("ЗакСпец!C253"),"")</f>
        <v>BWM-070/30/12-4/2-E-BР</v>
      </c>
      <c r="J357" s="121" t="str">
        <f ca="1">IF(INDIRECT("ЗакСпец!D253")&lt;&gt;"",INDIRECT("ЗакСпец!D253"),"")</f>
        <v/>
      </c>
      <c r="K357" s="121"/>
      <c r="L357" s="121"/>
      <c r="M357" s="121"/>
      <c r="N357" s="121"/>
      <c r="O357" s="122" t="str">
        <f ca="1">IF(INDIRECT("ЗакСпец!E253")&lt;&gt;"",INDIRECT("ЗакСпец!E253"),"")</f>
        <v>SPL</v>
      </c>
      <c r="P357" s="122"/>
      <c r="Q357" s="122"/>
      <c r="R357" s="122"/>
      <c r="S357" s="122"/>
      <c r="T357" s="84" t="str">
        <f ca="1">IF(INDIRECT("ЗакСпец!F253")&lt;&gt;"",INDIRECT("ЗакСпец!F253"),"")</f>
        <v>компл.</v>
      </c>
      <c r="U357" s="84">
        <f ca="1">IF(INDIRECT("ЗакСпец!G253")&lt;&gt;"",INDIRECT("ЗакСпец!G253"),"")</f>
        <v>49</v>
      </c>
      <c r="V357" s="122" t="str">
        <f ca="1">IF(INDIRECT("ЗакСпец!H253")&lt;&gt;"",INDIRECT("ЗакСпец!H253"),"")</f>
        <v/>
      </c>
      <c r="W357" s="122"/>
      <c r="X357" s="122" t="str">
        <f ca="1">IF(INDIRECT("ЗакСпец!I253")&lt;&gt;"",INDIRECT("ЗакСпец!I253"),"")</f>
        <v/>
      </c>
      <c r="Y357" s="122"/>
      <c r="Z357" s="122"/>
      <c r="AA357" s="123"/>
      <c r="AB357" s="139"/>
    </row>
    <row r="358" spans="1:28" ht="22.5" customHeight="1" x14ac:dyDescent="0.2">
      <c r="A358" s="132"/>
      <c r="B358" s="134"/>
      <c r="C358" s="134"/>
      <c r="D358" s="134"/>
      <c r="E358" s="134"/>
      <c r="F358" s="134"/>
      <c r="G358" s="86" t="str">
        <f ca="1">IF(INDIRECT("ЗакСпец!A254")&lt;&gt;"",INDIRECT("ЗакСпец!A254"),"")</f>
        <v/>
      </c>
      <c r="H358" s="85" t="str">
        <f ca="1">IF(INDIRECT("ЗакСпец!B254")&lt;&gt;"",INDIRECT("ЗакСпец!B254"),"")</f>
        <v>Конвектор отопительный напольный с естественной конвекцией (Q=0,58кВт) нижнее подключение</v>
      </c>
      <c r="I358" s="84" t="str">
        <f ca="1">IF(INDIRECT("ЗакСпец!C254")&lt;&gt;"",INDIRECT("ЗакСпец!C254"),"")</f>
        <v>BFM-090/9/19-3/1-E-SР</v>
      </c>
      <c r="J358" s="121" t="str">
        <f ca="1">IF(INDIRECT("ЗакСпец!D254")&lt;&gt;"",INDIRECT("ЗакСпец!D254"),"")</f>
        <v/>
      </c>
      <c r="K358" s="121"/>
      <c r="L358" s="121"/>
      <c r="M358" s="121"/>
      <c r="N358" s="121"/>
      <c r="O358" s="122" t="str">
        <f ca="1">IF(INDIRECT("ЗакСпец!E254")&lt;&gt;"",INDIRECT("ЗакСпец!E254"),"")</f>
        <v>SPL</v>
      </c>
      <c r="P358" s="122"/>
      <c r="Q358" s="122"/>
      <c r="R358" s="122"/>
      <c r="S358" s="122"/>
      <c r="T358" s="84" t="str">
        <f ca="1">IF(INDIRECT("ЗакСпец!F254")&lt;&gt;"",INDIRECT("ЗакСпец!F254"),"")</f>
        <v>компл.</v>
      </c>
      <c r="U358" s="84">
        <f ca="1">IF(INDIRECT("ЗакСпец!G254")&lt;&gt;"",INDIRECT("ЗакСпец!G254"),"")</f>
        <v>6</v>
      </c>
      <c r="V358" s="122" t="str">
        <f ca="1">IF(INDIRECT("ЗакСпец!H254")&lt;&gt;"",INDIRECT("ЗакСпец!H254"),"")</f>
        <v/>
      </c>
      <c r="W358" s="122"/>
      <c r="X358" s="122" t="str">
        <f ca="1">IF(INDIRECT("ЗакСпец!I254")&lt;&gt;"",INDIRECT("ЗакСпец!I254"),"")</f>
        <v/>
      </c>
      <c r="Y358" s="122"/>
      <c r="Z358" s="122"/>
      <c r="AA358" s="123"/>
      <c r="AB358" s="139"/>
    </row>
    <row r="359" spans="1:28" ht="22.5" customHeight="1" x14ac:dyDescent="0.2">
      <c r="A359" s="132"/>
      <c r="B359" s="134"/>
      <c r="C359" s="134"/>
      <c r="D359" s="134"/>
      <c r="E359" s="134"/>
      <c r="F359" s="134"/>
      <c r="G359" s="86" t="str">
        <f ca="1">IF(INDIRECT("ЗакСпец!A255")&lt;&gt;"",INDIRECT("ЗакСпец!A255"),"")</f>
        <v/>
      </c>
      <c r="H359" s="85" t="str">
        <f ca="1">IF(INDIRECT("ЗакСпец!B255")&lt;&gt;"",INDIRECT("ЗакСпец!B255"),"")</f>
        <v>Конвектор отопительный напольный с естественной конвекцией (Q=2,2кВт) нижнее подключение</v>
      </c>
      <c r="I359" s="84" t="str">
        <f ca="1">IF(INDIRECT("ЗакСпец!C255")&lt;&gt;"",INDIRECT("ЗакСпец!C255"),"")</f>
        <v>BFM-120/20/24-8/2-E-SР</v>
      </c>
      <c r="J359" s="121" t="str">
        <f ca="1">IF(INDIRECT("ЗакСпец!D255")&lt;&gt;"",INDIRECT("ЗакСпец!D255"),"")</f>
        <v/>
      </c>
      <c r="K359" s="121"/>
      <c r="L359" s="121"/>
      <c r="M359" s="121"/>
      <c r="N359" s="121"/>
      <c r="O359" s="122" t="str">
        <f ca="1">IF(INDIRECT("ЗакСпец!E255")&lt;&gt;"",INDIRECT("ЗакСпец!E255"),"")</f>
        <v>SPL</v>
      </c>
      <c r="P359" s="122"/>
      <c r="Q359" s="122"/>
      <c r="R359" s="122"/>
      <c r="S359" s="122"/>
      <c r="T359" s="84" t="str">
        <f ca="1">IF(INDIRECT("ЗакСпец!F255")&lt;&gt;"",INDIRECT("ЗакСпец!F255"),"")</f>
        <v>компл.</v>
      </c>
      <c r="U359" s="84">
        <f ca="1">IF(INDIRECT("ЗакСпец!G255")&lt;&gt;"",INDIRECT("ЗакСпец!G255"),"")</f>
        <v>6</v>
      </c>
      <c r="V359" s="122" t="str">
        <f ca="1">IF(INDIRECT("ЗакСпец!H255")&lt;&gt;"",INDIRECT("ЗакСпец!H255"),"")</f>
        <v/>
      </c>
      <c r="W359" s="122"/>
      <c r="X359" s="122" t="str">
        <f ca="1">IF(INDIRECT("ЗакСпец!I255")&lt;&gt;"",INDIRECT("ЗакСпец!I255"),"")</f>
        <v/>
      </c>
      <c r="Y359" s="122"/>
      <c r="Z359" s="122"/>
      <c r="AA359" s="123"/>
      <c r="AB359" s="139"/>
    </row>
    <row r="360" spans="1:28" ht="22.5" customHeight="1" x14ac:dyDescent="0.2">
      <c r="A360" s="132"/>
      <c r="B360" s="134"/>
      <c r="C360" s="134"/>
      <c r="D360" s="134"/>
      <c r="E360" s="134"/>
      <c r="F360" s="134"/>
      <c r="G360" s="86" t="str">
        <f ca="1">IF(INDIRECT("ЗакСпец!A256")&lt;&gt;"",INDIRECT("ЗакСпец!A256"),"")</f>
        <v/>
      </c>
      <c r="H360" s="85" t="str">
        <f ca="1">IF(INDIRECT("ЗакСпец!B256")&lt;&gt;"",INDIRECT("ЗакСпец!B256"),"")</f>
        <v/>
      </c>
      <c r="I360" s="84" t="str">
        <f ca="1">IF(INDIRECT("ЗакСпец!C256")&lt;&gt;"",INDIRECT("ЗакСпец!C256"),"")</f>
        <v/>
      </c>
      <c r="J360" s="121" t="str">
        <f ca="1">IF(INDIRECT("ЗакСпец!D256")&lt;&gt;"",INDIRECT("ЗакСпец!D256"),"")</f>
        <v/>
      </c>
      <c r="K360" s="121"/>
      <c r="L360" s="121"/>
      <c r="M360" s="121"/>
      <c r="N360" s="121"/>
      <c r="O360" s="122" t="str">
        <f ca="1">IF(INDIRECT("ЗакСпец!E256")&lt;&gt;"",INDIRECT("ЗакСпец!E256"),"")</f>
        <v/>
      </c>
      <c r="P360" s="122"/>
      <c r="Q360" s="122"/>
      <c r="R360" s="122"/>
      <c r="S360" s="122"/>
      <c r="T360" s="84" t="str">
        <f ca="1">IF(INDIRECT("ЗакСпец!F256")&lt;&gt;"",INDIRECT("ЗакСпец!F256"),"")</f>
        <v/>
      </c>
      <c r="U360" s="84" t="str">
        <f ca="1">IF(INDIRECT("ЗакСпец!G256")&lt;&gt;"",INDIRECT("ЗакСпец!G256"),"")</f>
        <v/>
      </c>
      <c r="V360" s="122" t="str">
        <f ca="1">IF(INDIRECT("ЗакСпец!H256")&lt;&gt;"",INDIRECT("ЗакСпец!H256"),"")</f>
        <v/>
      </c>
      <c r="W360" s="122"/>
      <c r="X360" s="122" t="str">
        <f ca="1">IF(INDIRECT("ЗакСпец!I256")&lt;&gt;"",INDIRECT("ЗакСпец!I256"),"")</f>
        <v/>
      </c>
      <c r="Y360" s="122"/>
      <c r="Z360" s="122"/>
      <c r="AA360" s="123"/>
      <c r="AB360" s="139"/>
    </row>
    <row r="361" spans="1:28" ht="22.5" customHeight="1" x14ac:dyDescent="0.2">
      <c r="A361" s="132"/>
      <c r="B361" s="134"/>
      <c r="C361" s="134"/>
      <c r="D361" s="134"/>
      <c r="E361" s="134"/>
      <c r="F361" s="134"/>
      <c r="G361" s="86" t="str">
        <f ca="1">IF(INDIRECT("ЗакСпец!A257")&lt;&gt;"",INDIRECT("ЗакСпец!A257"),"")</f>
        <v/>
      </c>
      <c r="H361" s="85" t="str">
        <f ca="1">IF(INDIRECT("ЗакСпец!B257")&lt;&gt;"",INDIRECT("ЗакСпец!B257"),"")</f>
        <v>Клапан термостатический</v>
      </c>
      <c r="I361" s="84" t="str">
        <f ca="1">IF(INDIRECT("ЗакСпец!C257")&lt;&gt;"",INDIRECT("ЗакСпец!C257"),"")</f>
        <v>RTR-N UK DN15</v>
      </c>
      <c r="J361" s="121" t="str">
        <f ca="1">IF(INDIRECT("ЗакСпец!D257")&lt;&gt;"",INDIRECT("ЗакСпец!D257"),"")</f>
        <v/>
      </c>
      <c r="K361" s="121"/>
      <c r="L361" s="121"/>
      <c r="M361" s="121"/>
      <c r="N361" s="121"/>
      <c r="O361" s="122" t="str">
        <f ca="1">IF(INDIRECT("ЗакСпец!E257")&lt;&gt;"",INDIRECT("ЗакСпец!E257"),"")</f>
        <v>Danfoss</v>
      </c>
      <c r="P361" s="122"/>
      <c r="Q361" s="122"/>
      <c r="R361" s="122"/>
      <c r="S361" s="122"/>
      <c r="T361" s="84" t="str">
        <f ca="1">IF(INDIRECT("ЗакСпец!F257")&lt;&gt;"",INDIRECT("ЗакСпец!F257"),"")</f>
        <v>шт.</v>
      </c>
      <c r="U361" s="84">
        <f ca="1">IF(INDIRECT("ЗакСпец!G257")&lt;&gt;"",INDIRECT("ЗакСпец!G257"),"")</f>
        <v>470</v>
      </c>
      <c r="V361" s="122" t="str">
        <f ca="1">IF(INDIRECT("ЗакСпец!H257")&lt;&gt;"",INDIRECT("ЗакСпец!H257"),"")</f>
        <v/>
      </c>
      <c r="W361" s="122"/>
      <c r="X361" s="122" t="str">
        <f ca="1">IF(INDIRECT("ЗакСпец!I257")&lt;&gt;"",INDIRECT("ЗакСпец!I257"),"")</f>
        <v/>
      </c>
      <c r="Y361" s="122"/>
      <c r="Z361" s="122"/>
      <c r="AA361" s="123"/>
      <c r="AB361" s="139"/>
    </row>
    <row r="362" spans="1:28" ht="22.5" customHeight="1" x14ac:dyDescent="0.2">
      <c r="A362" s="132"/>
      <c r="B362" s="134"/>
      <c r="C362" s="134"/>
      <c r="D362" s="134"/>
      <c r="E362" s="134"/>
      <c r="F362" s="134"/>
      <c r="G362" s="86" t="str">
        <f ca="1">IF(INDIRECT("ЗакСпец!A258")&lt;&gt;"",INDIRECT("ЗакСпец!A258"),"")</f>
        <v/>
      </c>
      <c r="H362" s="85" t="str">
        <f ca="1">IF(INDIRECT("ЗакСпец!B258")&lt;&gt;"",INDIRECT("ЗакСпец!B258"),"")</f>
        <v>Термостатическая головка</v>
      </c>
      <c r="I362" s="84" t="str">
        <f ca="1">IF(INDIRECT("ЗакСпец!C258")&lt;&gt;"",INDIRECT("ЗакСпец!C258"),"")</f>
        <v>RTR 7090</v>
      </c>
      <c r="J362" s="121" t="str">
        <f ca="1">IF(INDIRECT("ЗакСпец!D258")&lt;&gt;"",INDIRECT("ЗакСпец!D258"),"")</f>
        <v/>
      </c>
      <c r="K362" s="121"/>
      <c r="L362" s="121"/>
      <c r="M362" s="121"/>
      <c r="N362" s="121"/>
      <c r="O362" s="122" t="str">
        <f ca="1">IF(INDIRECT("ЗакСпец!E258")&lt;&gt;"",INDIRECT("ЗакСпец!E258"),"")</f>
        <v>Danfoss</v>
      </c>
      <c r="P362" s="122"/>
      <c r="Q362" s="122"/>
      <c r="R362" s="122"/>
      <c r="S362" s="122"/>
      <c r="T362" s="84" t="str">
        <f ca="1">IF(INDIRECT("ЗакСпец!F258")&lt;&gt;"",INDIRECT("ЗакСпец!F258"),"")</f>
        <v>шт.</v>
      </c>
      <c r="U362" s="84">
        <f ca="1">IF(INDIRECT("ЗакСпец!G258")&lt;&gt;"",INDIRECT("ЗакСпец!G258"),"")</f>
        <v>458</v>
      </c>
      <c r="V362" s="122" t="str">
        <f ca="1">IF(INDIRECT("ЗакСпец!H258")&lt;&gt;"",INDIRECT("ЗакСпец!H258"),"")</f>
        <v/>
      </c>
      <c r="W362" s="122"/>
      <c r="X362" s="122" t="str">
        <f ca="1">IF(INDIRECT("ЗакСпец!I258")&lt;&gt;"",INDIRECT("ЗакСпец!I258"),"")</f>
        <v/>
      </c>
      <c r="Y362" s="122"/>
      <c r="Z362" s="122"/>
      <c r="AA362" s="123"/>
      <c r="AB362" s="139"/>
    </row>
    <row r="363" spans="1:28" ht="16.899999999999999" customHeight="1" x14ac:dyDescent="0.2">
      <c r="A363" s="132"/>
      <c r="B363" s="134"/>
      <c r="C363" s="134"/>
      <c r="D363" s="134"/>
      <c r="E363" s="134"/>
      <c r="F363" s="134"/>
      <c r="G363" s="209" t="str">
        <f ca="1">IF(INDIRECT("ЗакСпец!A259")&lt;&gt;"",INDIRECT("ЗакСпец!A259"),"")</f>
        <v/>
      </c>
      <c r="H363" s="122" t="str">
        <f ca="1">IF(INDIRECT("ЗакСпец!B259")&lt;&gt;"",INDIRECT("ЗакСпец!B259"),"")</f>
        <v>Блок шаровых кранов с соединительным ниппелем прямой G 1/2'' - G 3/4''</v>
      </c>
      <c r="I363" s="121" t="str">
        <f ca="1">IF(INDIRECT("ЗакСпец!C259")&lt;&gt;"",INDIRECT("ЗакСпец!C259"),"")</f>
        <v>RLV-KS</v>
      </c>
      <c r="J363" s="121" t="str">
        <f ca="1">IF(INDIRECT("ЗакСпец!D259")&lt;&gt;"",INDIRECT("ЗакСпец!D259"),"")</f>
        <v>003L0220</v>
      </c>
      <c r="K363" s="121"/>
      <c r="L363" s="121"/>
      <c r="M363" s="121"/>
      <c r="N363" s="121"/>
      <c r="O363" s="122" t="str">
        <f ca="1">IF(INDIRECT("ЗакСпец!E259")&lt;&gt;"",INDIRECT("ЗакСпец!E259"),"")</f>
        <v>Danfoss</v>
      </c>
      <c r="P363" s="122"/>
      <c r="Q363" s="122"/>
      <c r="R363" s="122"/>
      <c r="S363" s="122"/>
      <c r="T363" s="121" t="str">
        <f ca="1">IF(INDIRECT("ЗакСпец!F259")&lt;&gt;"",INDIRECT("ЗакСпец!F259"),"")</f>
        <v>шт.</v>
      </c>
      <c r="U363" s="121">
        <f ca="1">IF(INDIRECT("ЗакСпец!G259")&lt;&gt;"",INDIRECT("ЗакСпец!G259"),"")</f>
        <v>470</v>
      </c>
      <c r="V363" s="122" t="str">
        <f ca="1">IF(INDIRECT("ЗакСпец!H259")&lt;&gt;"",INDIRECT("ЗакСпец!H259"),"")</f>
        <v/>
      </c>
      <c r="W363" s="122"/>
      <c r="X363" s="122" t="str">
        <f ca="1">IF(INDIRECT("ЗакСпец!I259")&lt;&gt;"",INDIRECT("ЗакСпец!I259"),"")</f>
        <v/>
      </c>
      <c r="Y363" s="122"/>
      <c r="Z363" s="122"/>
      <c r="AA363" s="123"/>
      <c r="AB363" s="139"/>
    </row>
    <row r="364" spans="1:28" ht="5.65" customHeight="1" x14ac:dyDescent="0.2">
      <c r="A364" s="132"/>
      <c r="B364" s="134"/>
      <c r="C364" s="134"/>
      <c r="D364" s="134"/>
      <c r="E364" s="134"/>
      <c r="F364" s="134"/>
      <c r="G364" s="209"/>
      <c r="H364" s="122"/>
      <c r="I364" s="121"/>
      <c r="J364" s="121"/>
      <c r="K364" s="121"/>
      <c r="L364" s="121"/>
      <c r="M364" s="121"/>
      <c r="N364" s="121"/>
      <c r="O364" s="122"/>
      <c r="P364" s="122"/>
      <c r="Q364" s="122"/>
      <c r="R364" s="122"/>
      <c r="S364" s="122"/>
      <c r="T364" s="121"/>
      <c r="U364" s="121"/>
      <c r="V364" s="122"/>
      <c r="W364" s="122"/>
      <c r="X364" s="122"/>
      <c r="Y364" s="122"/>
      <c r="Z364" s="122"/>
      <c r="AA364" s="123"/>
      <c r="AB364" s="139"/>
    </row>
    <row r="365" spans="1:28" ht="22.5" customHeight="1" x14ac:dyDescent="0.2">
      <c r="A365" s="132"/>
      <c r="B365" s="134"/>
      <c r="C365" s="134"/>
      <c r="D365" s="134"/>
      <c r="E365" s="134"/>
      <c r="F365" s="134"/>
      <c r="G365" s="86" t="str">
        <f ca="1">IF(INDIRECT("ЗакСпец!A260")&lt;&gt;"",INDIRECT("ЗакСпец!A260"),"")</f>
        <v/>
      </c>
      <c r="H365" s="85" t="str">
        <f ca="1">IF(INDIRECT("ЗакСпец!B260")&lt;&gt;"",INDIRECT("ЗакСпец!B260"),"")</f>
        <v>Клапан термостатический</v>
      </c>
      <c r="I365" s="84" t="str">
        <f ca="1">IF(INDIRECT("ЗакСпец!C260")&lt;&gt;"",INDIRECT("ЗакСпец!C260"),"")</f>
        <v>RTR-N  DN15</v>
      </c>
      <c r="J365" s="121" t="str">
        <f ca="1">IF(INDIRECT("ЗакСпец!D260")&lt;&gt;"",INDIRECT("ЗакСпец!D260"),"")</f>
        <v/>
      </c>
      <c r="K365" s="121"/>
      <c r="L365" s="121"/>
      <c r="M365" s="121"/>
      <c r="N365" s="121"/>
      <c r="O365" s="122" t="str">
        <f ca="1">IF(INDIRECT("ЗакСпец!E260")&lt;&gt;"",INDIRECT("ЗакСпец!E260"),"")</f>
        <v>Danfoss</v>
      </c>
      <c r="P365" s="122"/>
      <c r="Q365" s="122"/>
      <c r="R365" s="122"/>
      <c r="S365" s="122"/>
      <c r="T365" s="84" t="str">
        <f ca="1">IF(INDIRECT("ЗакСпец!F260")&lt;&gt;"",INDIRECT("ЗакСпец!F260"),"")</f>
        <v>шт.</v>
      </c>
      <c r="U365" s="84">
        <f ca="1">IF(INDIRECT("ЗакСпец!G260")&lt;&gt;"",INDIRECT("ЗакСпец!G260"),"")</f>
        <v>147</v>
      </c>
      <c r="V365" s="122" t="str">
        <f ca="1">IF(INDIRECT("ЗакСпец!H260")&lt;&gt;"",INDIRECT("ЗакСпец!H260"),"")</f>
        <v/>
      </c>
      <c r="W365" s="122"/>
      <c r="X365" s="122" t="str">
        <f ca="1">IF(INDIRECT("ЗакСпец!I260")&lt;&gt;"",INDIRECT("ЗакСпец!I260"),"")</f>
        <v/>
      </c>
      <c r="Y365" s="122"/>
      <c r="Z365" s="122"/>
      <c r="AA365" s="123"/>
      <c r="AB365" s="139"/>
    </row>
    <row r="366" spans="1:28" ht="22.5" customHeight="1" x14ac:dyDescent="0.2">
      <c r="A366" s="132"/>
      <c r="B366" s="134"/>
      <c r="C366" s="134"/>
      <c r="D366" s="134"/>
      <c r="E366" s="134"/>
      <c r="F366" s="134"/>
      <c r="G366" s="86" t="str">
        <f ca="1">IF(INDIRECT("ЗакСпец!A261")&lt;&gt;"",INDIRECT("ЗакСпец!A261"),"")</f>
        <v/>
      </c>
      <c r="H366" s="85" t="str">
        <f ca="1">IF(INDIRECT("ЗакСпец!B261")&lt;&gt;"",INDIRECT("ЗакСпец!B261"),"")</f>
        <v>Кран шаровой тип BVR-F полнопроходной с накидной гайкой и ниппелем, с рукояткой типа «бабочка», DN15</v>
      </c>
      <c r="I366" s="84" t="str">
        <f ca="1">IF(INDIRECT("ЗакСпец!C261")&lt;&gt;"",INDIRECT("ЗакСпец!C261"),"")</f>
        <v>BVR-F</v>
      </c>
      <c r="J366" s="121" t="str">
        <f ca="1">IF(INDIRECT("ЗакСпец!D261")&lt;&gt;"",INDIRECT("ЗакСпец!D261"),"")</f>
        <v>065B8203</v>
      </c>
      <c r="K366" s="121"/>
      <c r="L366" s="121"/>
      <c r="M366" s="121"/>
      <c r="N366" s="121"/>
      <c r="O366" s="122" t="str">
        <f ca="1">IF(INDIRECT("ЗакСпец!E261")&lt;&gt;"",INDIRECT("ЗакСпец!E261"),"")</f>
        <v>Danfoss</v>
      </c>
      <c r="P366" s="122"/>
      <c r="Q366" s="122"/>
      <c r="R366" s="122"/>
      <c r="S366" s="122"/>
      <c r="T366" s="84" t="str">
        <f ca="1">IF(INDIRECT("ЗакСпец!F261")&lt;&gt;"",INDIRECT("ЗакСпец!F261"),"")</f>
        <v>шт.</v>
      </c>
      <c r="U366" s="84">
        <f ca="1">IF(INDIRECT("ЗакСпец!G261")&lt;&gt;"",INDIRECT("ЗакСпец!G261"),"")</f>
        <v>147</v>
      </c>
      <c r="V366" s="122" t="str">
        <f ca="1">IF(INDIRECT("ЗакСпец!H261")&lt;&gt;"",INDIRECT("ЗакСпец!H261"),"")</f>
        <v/>
      </c>
      <c r="W366" s="122"/>
      <c r="X366" s="122" t="str">
        <f ca="1">IF(INDIRECT("ЗакСпец!I261")&lt;&gt;"",INDIRECT("ЗакСпец!I261"),"")</f>
        <v/>
      </c>
      <c r="Y366" s="122"/>
      <c r="Z366" s="122"/>
      <c r="AA366" s="123"/>
      <c r="AB366" s="139"/>
    </row>
    <row r="367" spans="1:28" ht="22.5" customHeight="1" x14ac:dyDescent="0.2">
      <c r="A367" s="132"/>
      <c r="B367" s="134"/>
      <c r="C367" s="134"/>
      <c r="D367" s="134"/>
      <c r="E367" s="134"/>
      <c r="F367" s="134"/>
      <c r="G367" s="209" t="str">
        <f ca="1">IF(INDIRECT("ЗакСпец!A262")&lt;&gt;"",INDIRECT("ЗакСпец!A262"),"")</f>
        <v/>
      </c>
      <c r="H367" s="122" t="str">
        <f ca="1">IF(INDIRECT("ЗакСпец!B262")&lt;&gt;"",INDIRECT("ЗакСпец!B262"),"")</f>
        <v/>
      </c>
      <c r="I367" s="121" t="str">
        <f ca="1">IF(INDIRECT("ЗакСпец!C262")&lt;&gt;"",INDIRECT("ЗакСпец!C262"),"")</f>
        <v/>
      </c>
      <c r="J367" s="121" t="str">
        <f ca="1">IF(INDIRECT("ЗакСпец!D262")&lt;&gt;"",INDIRECT("ЗакСпец!D262"),"")</f>
        <v/>
      </c>
      <c r="K367" s="121"/>
      <c r="L367" s="121"/>
      <c r="M367" s="121"/>
      <c r="N367" s="121"/>
      <c r="O367" s="122" t="str">
        <f ca="1">IF(INDIRECT("ЗакСпец!E262")&lt;&gt;"",INDIRECT("ЗакСпец!E262"),"")</f>
        <v/>
      </c>
      <c r="P367" s="122"/>
      <c r="Q367" s="122"/>
      <c r="R367" s="122"/>
      <c r="S367" s="122"/>
      <c r="T367" s="121" t="str">
        <f ca="1">IF(INDIRECT("ЗакСпец!F262")&lt;&gt;"",INDIRECT("ЗакСпец!F262"),"")</f>
        <v/>
      </c>
      <c r="U367" s="121" t="str">
        <f ca="1">IF(INDIRECT("ЗакСпец!G262")&lt;&gt;"",INDIRECT("ЗакСпец!G262"),"")</f>
        <v/>
      </c>
      <c r="V367" s="122" t="str">
        <f ca="1">IF(INDIRECT("ЗакСпец!H262")&lt;&gt;"",INDIRECT("ЗакСпец!H262"),"")</f>
        <v/>
      </c>
      <c r="W367" s="122"/>
      <c r="X367" s="122" t="str">
        <f ca="1">IF(INDIRECT("ЗакСпец!I262")&lt;&gt;"",INDIRECT("ЗакСпец!I262"),"")</f>
        <v/>
      </c>
      <c r="Y367" s="122"/>
      <c r="Z367" s="122"/>
      <c r="AA367" s="123"/>
      <c r="AB367" s="139"/>
    </row>
    <row r="368" spans="1:28" ht="2.85" customHeight="1" x14ac:dyDescent="0.2">
      <c r="A368" s="132"/>
      <c r="B368" s="134"/>
      <c r="C368" s="134"/>
      <c r="D368" s="134"/>
      <c r="E368" s="134"/>
      <c r="F368" s="134"/>
      <c r="G368" s="209"/>
      <c r="H368" s="122"/>
      <c r="I368" s="121"/>
      <c r="J368" s="121"/>
      <c r="K368" s="121"/>
      <c r="L368" s="121"/>
      <c r="M368" s="121"/>
      <c r="N368" s="121"/>
      <c r="O368" s="122"/>
      <c r="P368" s="122"/>
      <c r="Q368" s="122"/>
      <c r="R368" s="122"/>
      <c r="S368" s="122"/>
      <c r="T368" s="121"/>
      <c r="U368" s="121"/>
      <c r="V368" s="122"/>
      <c r="W368" s="122"/>
      <c r="X368" s="122"/>
      <c r="Y368" s="122"/>
      <c r="Z368" s="122"/>
      <c r="AA368" s="123"/>
      <c r="AB368" s="139"/>
    </row>
    <row r="369" spans="1:28" ht="22.5" customHeight="1" x14ac:dyDescent="0.2">
      <c r="A369" s="132"/>
      <c r="B369" s="134"/>
      <c r="C369" s="134"/>
      <c r="D369" s="134"/>
      <c r="E369" s="134"/>
      <c r="F369" s="134"/>
      <c r="G369" s="86" t="str">
        <f ca="1">IF(INDIRECT("ЗакСпец!A263")&lt;&gt;"",INDIRECT("ЗакСпец!A263"),"")</f>
        <v/>
      </c>
      <c r="H369" s="85" t="str">
        <f ca="1">IF(INDIRECT("ЗакСпец!B263")&lt;&gt;"",INDIRECT("ЗакСпец!B263"),"")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369" s="84" t="str">
        <f ca="1">IF(INDIRECT("ЗакСпец!C263")&lt;&gt;"",INDIRECT("ЗакСпец!C263"),"")</f>
        <v>VD 500/80 - секций 3</v>
      </c>
      <c r="J369" s="121" t="str">
        <f ca="1">IF(INDIRECT("ЗакСпец!D263")&lt;&gt;"",INDIRECT("ЗакСпец!D263"),"")</f>
        <v/>
      </c>
      <c r="K369" s="121"/>
      <c r="L369" s="121"/>
      <c r="M369" s="121"/>
      <c r="N369" s="121"/>
      <c r="O369" s="122" t="str">
        <f ca="1">IF(INDIRECT("ЗакСпец!E263")&lt;&gt;"",INDIRECT("ЗакСпец!E263"),"")</f>
        <v>Royal Thermo</v>
      </c>
      <c r="P369" s="122"/>
      <c r="Q369" s="122"/>
      <c r="R369" s="122"/>
      <c r="S369" s="122"/>
      <c r="T369" s="84" t="str">
        <f ca="1">IF(INDIRECT("ЗакСпец!F263")&lt;&gt;"",INDIRECT("ЗакСпец!F263"),"")</f>
        <v>шт.</v>
      </c>
      <c r="U369" s="84">
        <f ca="1">IF(INDIRECT("ЗакСпец!G263")&lt;&gt;"",INDIRECT("ЗакСпец!G263"),"")</f>
        <v>33</v>
      </c>
      <c r="V369" s="122" t="str">
        <f ca="1">IF(INDIRECT("ЗакСпец!H263")&lt;&gt;"",INDIRECT("ЗакСпец!H263"),"")</f>
        <v/>
      </c>
      <c r="W369" s="122"/>
      <c r="X369" s="122" t="str">
        <f ca="1">IF(INDIRECT("ЗакСпец!I263")&lt;&gt;"",INDIRECT("ЗакСпец!I263"),"")</f>
        <v/>
      </c>
      <c r="Y369" s="122"/>
      <c r="Z369" s="122"/>
      <c r="AA369" s="123"/>
      <c r="AB369" s="139"/>
    </row>
    <row r="370" spans="1:28" ht="22.5" customHeight="1" x14ac:dyDescent="0.2">
      <c r="A370" s="132"/>
      <c r="B370" s="134"/>
      <c r="C370" s="134"/>
      <c r="D370" s="134"/>
      <c r="E370" s="134"/>
      <c r="F370" s="134"/>
      <c r="G370" s="86" t="str">
        <f ca="1">IF(INDIRECT("ЗакСпец!A264")&lt;&gt;"",INDIRECT("ЗакСпец!A264"),"")</f>
        <v/>
      </c>
      <c r="H370" s="85" t="str">
        <f ca="1">IF(INDIRECT("ЗакСпец!B264")&lt;&gt;"",INDIRECT("ЗакСпец!B264"),"")</f>
        <v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v>
      </c>
      <c r="I370" s="84" t="str">
        <f ca="1">IF(INDIRECT("ЗакСпец!C264")&lt;&gt;"",INDIRECT("ЗакСпец!C264"),"")</f>
        <v>VD 500/80 - секций 5</v>
      </c>
      <c r="J370" s="121" t="str">
        <f ca="1">IF(INDIRECT("ЗакСпец!D264")&lt;&gt;"",INDIRECT("ЗакСпец!D264"),"")</f>
        <v/>
      </c>
      <c r="K370" s="121"/>
      <c r="L370" s="121"/>
      <c r="M370" s="121"/>
      <c r="N370" s="121"/>
      <c r="O370" s="122" t="str">
        <f ca="1">IF(INDIRECT("ЗакСпец!E264")&lt;&gt;"",INDIRECT("ЗакСпец!E264"),"")</f>
        <v>Royal Thermo</v>
      </c>
      <c r="P370" s="122"/>
      <c r="Q370" s="122"/>
      <c r="R370" s="122"/>
      <c r="S370" s="122"/>
      <c r="T370" s="84" t="str">
        <f ca="1">IF(INDIRECT("ЗакСпец!F264")&lt;&gt;"",INDIRECT("ЗакСпец!F264"),"")</f>
        <v>шт.</v>
      </c>
      <c r="U370" s="84">
        <f ca="1">IF(INDIRECT("ЗакСпец!G264")&lt;&gt;"",INDIRECT("ЗакСпец!G264"),"")</f>
        <v>147</v>
      </c>
      <c r="V370" s="122" t="str">
        <f ca="1">IF(INDIRECT("ЗакСпец!H264")&lt;&gt;"",INDIRECT("ЗакСпец!H264"),"")</f>
        <v/>
      </c>
      <c r="W370" s="122"/>
      <c r="X370" s="122" t="str">
        <f ca="1">IF(INDIRECT("ЗакСпец!I264")&lt;&gt;"",INDIRECT("ЗакСпец!I264"),"")</f>
        <v/>
      </c>
      <c r="Y370" s="122"/>
      <c r="Z370" s="122"/>
      <c r="AA370" s="123"/>
      <c r="AB370" s="139"/>
    </row>
    <row r="371" spans="1:28" ht="8.4499999999999993" customHeight="1" x14ac:dyDescent="0.2">
      <c r="A371" s="132"/>
      <c r="B371" s="134"/>
      <c r="C371" s="134"/>
      <c r="D371" s="134"/>
      <c r="E371" s="134"/>
      <c r="F371" s="134"/>
      <c r="G371" s="209" t="str">
        <f ca="1">IF(INDIRECT("ЗакСпец!A265")&lt;&gt;"",INDIRECT("ЗакСпец!A265"),"")</f>
        <v/>
      </c>
      <c r="H371" s="122" t="str">
        <f ca="1">IF(INDIRECT("ЗакСпец!B265")&lt;&gt;"",INDIRECT("ЗакСпец!B265"),"")</f>
        <v>Узел нижнего подключения прямой для двухтрубных систем 3/4 НГ - 3/4 НР</v>
      </c>
      <c r="I371" s="121" t="str">
        <f ca="1">IF(INDIRECT("ЗакСпец!C265")&lt;&gt;"",INDIRECT("ЗакСпец!C265"),"")</f>
        <v/>
      </c>
      <c r="J371" s="121" t="str">
        <f ca="1">IF(INDIRECT("ЗакСпец!D265")&lt;&gt;"",INDIRECT("ЗакСпец!D265"),"")</f>
        <v>RTO 53.001</v>
      </c>
      <c r="K371" s="121"/>
      <c r="L371" s="121"/>
      <c r="M371" s="121"/>
      <c r="N371" s="121"/>
      <c r="O371" s="122" t="str">
        <f ca="1">IF(INDIRECT("ЗакСпец!E265")&lt;&gt;"",INDIRECT("ЗакСпец!E265"),"")</f>
        <v>Royal Thermo</v>
      </c>
      <c r="P371" s="122"/>
      <c r="Q371" s="122"/>
      <c r="R371" s="122"/>
      <c r="S371" s="122"/>
      <c r="T371" s="121" t="str">
        <f ca="1">IF(INDIRECT("ЗакСпец!F265")&lt;&gt;"",INDIRECT("ЗакСпец!F265"),"")</f>
        <v>шт.</v>
      </c>
      <c r="U371" s="121">
        <f ca="1">IF(INDIRECT("ЗакСпец!G265")&lt;&gt;"",INDIRECT("ЗакСпец!G265"),"")</f>
        <v>180</v>
      </c>
      <c r="V371" s="122" t="str">
        <f ca="1">IF(INDIRECT("ЗакСпец!H265")&lt;&gt;"",INDIRECT("ЗакСпец!H265"),"")</f>
        <v/>
      </c>
      <c r="W371" s="122"/>
      <c r="X371" s="122" t="str">
        <f ca="1">IF(INDIRECT("ЗакСпец!I265")&lt;&gt;"",INDIRECT("ЗакСпец!I265"),"")</f>
        <v/>
      </c>
      <c r="Y371" s="122"/>
      <c r="Z371" s="122"/>
      <c r="AA371" s="123"/>
      <c r="AB371" s="139"/>
    </row>
    <row r="372" spans="1:28" ht="14.1" customHeight="1" x14ac:dyDescent="0.2">
      <c r="A372" s="132"/>
      <c r="B372" s="134"/>
      <c r="C372" s="134"/>
      <c r="D372" s="134"/>
      <c r="E372" s="134"/>
      <c r="F372" s="134"/>
      <c r="G372" s="209"/>
      <c r="H372" s="122"/>
      <c r="I372" s="121"/>
      <c r="J372" s="121"/>
      <c r="K372" s="121"/>
      <c r="L372" s="121"/>
      <c r="M372" s="121"/>
      <c r="N372" s="121"/>
      <c r="O372" s="122"/>
      <c r="P372" s="122"/>
      <c r="Q372" s="122"/>
      <c r="R372" s="122"/>
      <c r="S372" s="122"/>
      <c r="T372" s="121"/>
      <c r="U372" s="121"/>
      <c r="V372" s="122"/>
      <c r="W372" s="122"/>
      <c r="X372" s="122"/>
      <c r="Y372" s="122"/>
      <c r="Z372" s="122"/>
      <c r="AA372" s="123"/>
      <c r="AB372" s="139"/>
    </row>
    <row r="373" spans="1:28" ht="22.5" customHeight="1" x14ac:dyDescent="0.2">
      <c r="A373" s="132"/>
      <c r="B373" s="134"/>
      <c r="C373" s="134"/>
      <c r="D373" s="134"/>
      <c r="E373" s="134"/>
      <c r="F373" s="134"/>
      <c r="G373" s="86" t="str">
        <f ca="1">IF(INDIRECT("ЗакСпец!A266")&lt;&gt;"",INDIRECT("ЗакСпец!A266"),"")</f>
        <v/>
      </c>
      <c r="H373" s="85" t="str">
        <f ca="1">IF(INDIRECT("ЗакСпец!B266")&lt;&gt;"",INDIRECT("ЗакСпец!B266"),"")</f>
        <v/>
      </c>
      <c r="I373" s="84" t="str">
        <f ca="1">IF(INDIRECT("ЗакСпец!C266")&lt;&gt;"",INDIRECT("ЗакСпец!C266"),"")</f>
        <v/>
      </c>
      <c r="J373" s="121" t="str">
        <f ca="1">IF(INDIRECT("ЗакСпец!D266")&lt;&gt;"",INDIRECT("ЗакСпец!D266"),"")</f>
        <v/>
      </c>
      <c r="K373" s="121"/>
      <c r="L373" s="121"/>
      <c r="M373" s="121"/>
      <c r="N373" s="121"/>
      <c r="O373" s="122" t="str">
        <f ca="1">IF(INDIRECT("ЗакСпец!E266")&lt;&gt;"",INDIRECT("ЗакСпец!E266"),"")</f>
        <v/>
      </c>
      <c r="P373" s="122"/>
      <c r="Q373" s="122"/>
      <c r="R373" s="122"/>
      <c r="S373" s="122"/>
      <c r="T373" s="84" t="str">
        <f ca="1">IF(INDIRECT("ЗакСпец!F266")&lt;&gt;"",INDIRECT("ЗакСпец!F266"),"")</f>
        <v/>
      </c>
      <c r="U373" s="84" t="str">
        <f ca="1">IF(INDIRECT("ЗакСпец!G266")&lt;&gt;"",INDIRECT("ЗакСпец!G266"),"")</f>
        <v/>
      </c>
      <c r="V373" s="122" t="str">
        <f ca="1">IF(INDIRECT("ЗакСпец!H266")&lt;&gt;"",INDIRECT("ЗакСпец!H266"),"")</f>
        <v/>
      </c>
      <c r="W373" s="122"/>
      <c r="X373" s="122" t="str">
        <f ca="1">IF(INDIRECT("ЗакСпец!I266")&lt;&gt;"",INDIRECT("ЗакСпец!I266"),"")</f>
        <v/>
      </c>
      <c r="Y373" s="122"/>
      <c r="Z373" s="122"/>
      <c r="AA373" s="123"/>
      <c r="AB373" s="139"/>
    </row>
    <row r="374" spans="1:28" ht="19.7" customHeight="1" thickBot="1" x14ac:dyDescent="0.25">
      <c r="A374" s="132"/>
      <c r="B374" s="134"/>
      <c r="C374" s="134"/>
      <c r="D374" s="134"/>
      <c r="E374" s="134"/>
      <c r="F374" s="134"/>
      <c r="G374" s="209" t="str">
        <f ca="1">IF(INDIRECT("ЗакСпец!A267")&lt;&gt;"",INDIRECT("ЗакСпец!A267"),"")</f>
        <v/>
      </c>
      <c r="H374" s="122" t="str">
        <f ca="1">IF(INDIRECT("ЗакСпец!B267")&lt;&gt;"",INDIRECT("ЗакСпец!B267"),"")</f>
        <v>Конвектор электрический</v>
      </c>
      <c r="I374" s="121" t="str">
        <f ca="1">IF(INDIRECT("ЗакСпец!C267")&lt;&gt;"",INDIRECT("ЗакСпец!C267"),"")</f>
        <v>BEC/EMT-1000</v>
      </c>
      <c r="J374" s="121" t="str">
        <f ca="1">IF(INDIRECT("ЗакСпец!D267")&lt;&gt;"",INDIRECT("ЗакСпец!D267"),"")</f>
        <v/>
      </c>
      <c r="K374" s="121"/>
      <c r="L374" s="121"/>
      <c r="M374" s="121"/>
      <c r="N374" s="121"/>
      <c r="O374" s="122" t="str">
        <f ca="1">IF(INDIRECT("ЗакСпец!E267")&lt;&gt;"",INDIRECT("ЗакСпец!E267"),"")</f>
        <v>Ballu</v>
      </c>
      <c r="P374" s="122"/>
      <c r="Q374" s="122"/>
      <c r="R374" s="122"/>
      <c r="S374" s="122"/>
      <c r="T374" s="121" t="str">
        <f ca="1">IF(INDIRECT("ЗакСпец!F267")&lt;&gt;"",INDIRECT("ЗакСпец!F267"),"")</f>
        <v>шт.</v>
      </c>
      <c r="U374" s="121">
        <f ca="1">IF(INDIRECT("ЗакСпец!G267")&lt;&gt;"",INDIRECT("ЗакСпец!G267"),"")</f>
        <v>10</v>
      </c>
      <c r="V374" s="122" t="str">
        <f ca="1">IF(INDIRECT("ЗакСпец!H267")&lt;&gt;"",INDIRECT("ЗакСпец!H267"),"")</f>
        <v/>
      </c>
      <c r="W374" s="122"/>
      <c r="X374" s="122" t="str">
        <f ca="1">IF(INDIRECT("ЗакСпец!I267")&lt;&gt;"",INDIRECT("ЗакСпец!I267"),"")</f>
        <v/>
      </c>
      <c r="Y374" s="122"/>
      <c r="Z374" s="122"/>
      <c r="AA374" s="123"/>
      <c r="AB374" s="139"/>
    </row>
    <row r="375" spans="1:28" ht="2.85" customHeight="1" thickBot="1" x14ac:dyDescent="0.25">
      <c r="A375" s="132"/>
      <c r="B375" s="134"/>
      <c r="C375" s="162" t="s">
        <v>29</v>
      </c>
      <c r="D375" s="127"/>
      <c r="E375" s="127"/>
      <c r="F375" s="128"/>
      <c r="G375" s="209"/>
      <c r="H375" s="122"/>
      <c r="I375" s="121"/>
      <c r="J375" s="121"/>
      <c r="K375" s="121"/>
      <c r="L375" s="121"/>
      <c r="M375" s="121"/>
      <c r="N375" s="121"/>
      <c r="O375" s="122"/>
      <c r="P375" s="122"/>
      <c r="Q375" s="122"/>
      <c r="R375" s="122"/>
      <c r="S375" s="122"/>
      <c r="T375" s="121"/>
      <c r="U375" s="121"/>
      <c r="V375" s="122"/>
      <c r="W375" s="122"/>
      <c r="X375" s="122"/>
      <c r="Y375" s="122"/>
      <c r="Z375" s="122"/>
      <c r="AA375" s="123"/>
      <c r="AB375" s="139"/>
    </row>
    <row r="376" spans="1:28" ht="22.5" customHeight="1" thickBot="1" x14ac:dyDescent="0.25">
      <c r="A376" s="132"/>
      <c r="B376" s="134"/>
      <c r="C376" s="127"/>
      <c r="D376" s="127"/>
      <c r="E376" s="127"/>
      <c r="F376" s="128"/>
      <c r="G376" s="86" t="str">
        <f ca="1">IF(INDIRECT("ЗакСпец!A268")&lt;&gt;"",INDIRECT("ЗакСпец!A268"),"")</f>
        <v/>
      </c>
      <c r="H376" s="85" t="str">
        <f ca="1">IF(INDIRECT("ЗакСпец!B268")&lt;&gt;"",INDIRECT("ЗакСпец!B268"),"")</f>
        <v/>
      </c>
      <c r="I376" s="84" t="str">
        <f ca="1">IF(INDIRECT("ЗакСпец!C268")&lt;&gt;"",INDIRECT("ЗакСпец!C268"),"")</f>
        <v/>
      </c>
      <c r="J376" s="121" t="str">
        <f ca="1">IF(INDIRECT("ЗакСпец!D268")&lt;&gt;"",INDIRECT("ЗакСпец!D268"),"")</f>
        <v/>
      </c>
      <c r="K376" s="121"/>
      <c r="L376" s="121"/>
      <c r="M376" s="121"/>
      <c r="N376" s="121"/>
      <c r="O376" s="122" t="str">
        <f ca="1">IF(INDIRECT("ЗакСпец!E268")&lt;&gt;"",INDIRECT("ЗакСпец!E268"),"")</f>
        <v/>
      </c>
      <c r="P376" s="122"/>
      <c r="Q376" s="122"/>
      <c r="R376" s="122"/>
      <c r="S376" s="122"/>
      <c r="T376" s="84" t="str">
        <f ca="1">IF(INDIRECT("ЗакСпец!F268")&lt;&gt;"",INDIRECT("ЗакСпец!F268"),"")</f>
        <v/>
      </c>
      <c r="U376" s="84" t="str">
        <f ca="1">IF(INDIRECT("ЗакСпец!G268")&lt;&gt;"",INDIRECT("ЗакСпец!G268"),"")</f>
        <v/>
      </c>
      <c r="V376" s="122" t="str">
        <f ca="1">IF(INDIRECT("ЗакСпец!H268")&lt;&gt;"",INDIRECT("ЗакСпец!H268"),"")</f>
        <v/>
      </c>
      <c r="W376" s="122"/>
      <c r="X376" s="122" t="str">
        <f ca="1">IF(INDIRECT("ЗакСпец!I268")&lt;&gt;"",INDIRECT("ЗакСпец!I268"),"")</f>
        <v/>
      </c>
      <c r="Y376" s="122"/>
      <c r="Z376" s="122"/>
      <c r="AA376" s="123"/>
      <c r="AB376" s="139"/>
    </row>
    <row r="377" spans="1:28" ht="22.5" customHeight="1" thickBot="1" x14ac:dyDescent="0.25">
      <c r="A377" s="132"/>
      <c r="B377" s="134"/>
      <c r="C377" s="127"/>
      <c r="D377" s="127"/>
      <c r="E377" s="127"/>
      <c r="F377" s="128"/>
      <c r="G377" s="86" t="str">
        <f ca="1">IF(INDIRECT("ЗакСпец!A269")&lt;&gt;"",INDIRECT("ЗакСпец!A269"),"")</f>
        <v/>
      </c>
      <c r="H377" s="85" t="str">
        <f ca="1">IF(INDIRECT("ЗакСпец!B269")&lt;&gt;"",INDIRECT("ЗакСпец!B269"),"")</f>
        <v>Ниппель с переходом на евроконус 1/2"-3/4"</v>
      </c>
      <c r="I377" s="84" t="str">
        <f ca="1">IF(INDIRECT("ЗакСпец!C269")&lt;&gt;"",INDIRECT("ЗакСпец!C269"),"")</f>
        <v>H-R3/4-R1/2</v>
      </c>
      <c r="J377" s="121" t="str">
        <f ca="1">IF(INDIRECT("ЗакСпец!D269")&lt;&gt;"",INDIRECT("ЗакСпец!D269"),"")</f>
        <v/>
      </c>
      <c r="K377" s="121"/>
      <c r="L377" s="121"/>
      <c r="M377" s="121"/>
      <c r="N377" s="121"/>
      <c r="O377" s="122" t="str">
        <f ca="1">IF(INDIRECT("ЗакСпец!E269")&lt;&gt;"",INDIRECT("ЗакСпец!E269"),"")</f>
        <v>Ростерм</v>
      </c>
      <c r="P377" s="122"/>
      <c r="Q377" s="122"/>
      <c r="R377" s="122"/>
      <c r="S377" s="122"/>
      <c r="T377" s="84" t="str">
        <f ca="1">IF(INDIRECT("ЗакСпец!F269")&lt;&gt;"",INDIRECT("ЗакСпец!F269"),"")</f>
        <v>шт.</v>
      </c>
      <c r="U377" s="84">
        <f ca="1">IF(INDIRECT("ЗакСпец!G269")&lt;&gt;"",INDIRECT("ЗакСпец!G269"),"")</f>
        <v>1300</v>
      </c>
      <c r="V377" s="122" t="str">
        <f ca="1">IF(INDIRECT("ЗакСпец!H269")&lt;&gt;"",INDIRECT("ЗакСпец!H269"),"")</f>
        <v/>
      </c>
      <c r="W377" s="122"/>
      <c r="X377" s="122" t="str">
        <f ca="1">IF(INDIRECT("ЗакСпец!I269")&lt;&gt;"",INDIRECT("ЗакСпец!I269"),"")</f>
        <v/>
      </c>
      <c r="Y377" s="122"/>
      <c r="Z377" s="122"/>
      <c r="AA377" s="123"/>
      <c r="AB377" s="139"/>
    </row>
    <row r="378" spans="1:28" ht="22.5" customHeight="1" thickBot="1" x14ac:dyDescent="0.25">
      <c r="A378" s="132"/>
      <c r="B378" s="134"/>
      <c r="C378" s="127"/>
      <c r="D378" s="127"/>
      <c r="E378" s="127"/>
      <c r="F378" s="128"/>
      <c r="G378" s="86" t="str">
        <f ca="1">IF(INDIRECT("ЗакСпец!A270")&lt;&gt;"",INDIRECT("ЗакСпец!A270"),"")</f>
        <v/>
      </c>
      <c r="H378" s="85" t="str">
        <f ca="1">IF(INDIRECT("ЗакСпец!B270")&lt;&gt;"",INDIRECT("ЗакСпец!B270"),"")</f>
        <v>Евроконус BP 16-3/4"</v>
      </c>
      <c r="I378" s="84" t="str">
        <f ca="1">IF(INDIRECT("ЗакСпец!C270")&lt;&gt;"",INDIRECT("ЗакСпец!C270"),"")</f>
        <v>080029</v>
      </c>
      <c r="J378" s="121" t="str">
        <f ca="1">IF(INDIRECT("ЗакСпец!D270")&lt;&gt;"",INDIRECT("ЗакСпец!D270"),"")</f>
        <v/>
      </c>
      <c r="K378" s="121"/>
      <c r="L378" s="121"/>
      <c r="M378" s="121"/>
      <c r="N378" s="121"/>
      <c r="O378" s="122" t="str">
        <f ca="1">IF(INDIRECT("ЗакСпец!E270")&lt;&gt;"",INDIRECT("ЗакСпец!E270"),"")</f>
        <v>Ростерм</v>
      </c>
      <c r="P378" s="122"/>
      <c r="Q378" s="122"/>
      <c r="R378" s="122"/>
      <c r="S378" s="122"/>
      <c r="T378" s="84" t="str">
        <f ca="1">IF(INDIRECT("ЗакСпец!F270")&lt;&gt;"",INDIRECT("ЗакСпец!F270"),"")</f>
        <v>шт.</v>
      </c>
      <c r="U378" s="84">
        <f ca="1">IF(INDIRECT("ЗакСпец!G270")&lt;&gt;"",INDIRECT("ЗакСпец!G270"),"")</f>
        <v>1300</v>
      </c>
      <c r="V378" s="122" t="str">
        <f ca="1">IF(INDIRECT("ЗакСпец!H270")&lt;&gt;"",INDIRECT("ЗакСпец!H270"),"")</f>
        <v/>
      </c>
      <c r="W378" s="122"/>
      <c r="X378" s="122" t="str">
        <f ca="1">IF(INDIRECT("ЗакСпец!I270")&lt;&gt;"",INDIRECT("ЗакСпец!I270"),"")</f>
        <v/>
      </c>
      <c r="Y378" s="122"/>
      <c r="Z378" s="122"/>
      <c r="AA378" s="123"/>
      <c r="AB378" s="139"/>
    </row>
    <row r="379" spans="1:28" ht="22.5" customHeight="1" thickBot="1" x14ac:dyDescent="0.25">
      <c r="A379" s="132"/>
      <c r="B379" s="134"/>
      <c r="C379" s="162" t="s">
        <v>28</v>
      </c>
      <c r="D379" s="162"/>
      <c r="E379" s="127"/>
      <c r="F379" s="128"/>
      <c r="G379" s="86" t="str">
        <f ca="1">IF(INDIRECT("ЗакСпец!A271")&lt;&gt;"",INDIRECT("ЗакСпец!A271"),"")</f>
        <v/>
      </c>
      <c r="H379" s="88" t="str">
        <f ca="1">IF(INDIRECT("ЗакСпец!B271")&lt;&gt;"",INDIRECT("ЗакСпец!B271"),"")</f>
        <v>Защитная гильза</v>
      </c>
      <c r="I379" s="84" t="str">
        <f ca="1">IF(INDIRECT("ЗакСпец!C271")&lt;&gt;"",INDIRECT("ЗакСпец!C271"),"")</f>
        <v>080030</v>
      </c>
      <c r="J379" s="121" t="str">
        <f ca="1">IF(INDIRECT("ЗакСпец!D271")&lt;&gt;"",INDIRECT("ЗакСпец!D271"),"")</f>
        <v/>
      </c>
      <c r="K379" s="121"/>
      <c r="L379" s="121"/>
      <c r="M379" s="121"/>
      <c r="N379" s="121"/>
      <c r="O379" s="122" t="str">
        <f ca="1">IF(INDIRECT("ЗакСпец!E271")&lt;&gt;"",INDIRECT("ЗакСпец!E271"),"")</f>
        <v>Ростерм</v>
      </c>
      <c r="P379" s="122"/>
      <c r="Q379" s="122"/>
      <c r="R379" s="122"/>
      <c r="S379" s="122"/>
      <c r="T379" s="84" t="str">
        <f ca="1">IF(INDIRECT("ЗакСпец!F271")&lt;&gt;"",INDIRECT("ЗакСпец!F271"),"")</f>
        <v>шт.</v>
      </c>
      <c r="U379" s="84">
        <f ca="1">IF(INDIRECT("ЗакСпец!G271")&lt;&gt;"",INDIRECT("ЗакСпец!G271"),"")</f>
        <v>1300</v>
      </c>
      <c r="V379" s="122" t="str">
        <f ca="1">IF(INDIRECT("ЗакСпец!H271")&lt;&gt;"",INDIRECT("ЗакСпец!H271"),"")</f>
        <v/>
      </c>
      <c r="W379" s="122"/>
      <c r="X379" s="122" t="str">
        <f ca="1">IF(INDIRECT("ЗакСпец!I271")&lt;&gt;"",INDIRECT("ЗакСпец!I271"),"")</f>
        <v/>
      </c>
      <c r="Y379" s="122"/>
      <c r="Z379" s="122"/>
      <c r="AA379" s="123"/>
      <c r="AB379" s="139"/>
    </row>
    <row r="380" spans="1:28" ht="22.5" customHeight="1" thickBot="1" x14ac:dyDescent="0.25">
      <c r="A380" s="132"/>
      <c r="B380" s="134"/>
      <c r="C380" s="162"/>
      <c r="D380" s="162"/>
      <c r="E380" s="127"/>
      <c r="F380" s="128"/>
      <c r="G380" s="86" t="str">
        <f ca="1">IF(INDIRECT("ЗакСпец!A272")&lt;&gt;"",INDIRECT("ЗакСпец!A272"),"")</f>
        <v/>
      </c>
      <c r="H380" s="88" t="str">
        <f ca="1">IF(INDIRECT("ЗакСпец!B272")&lt;&gt;"",INDIRECT("ЗакСпец!B272"),"")</f>
        <v>Колено одинарное направляющее</v>
      </c>
      <c r="I380" s="84" t="str">
        <f ca="1">IF(INDIRECT("ЗакСпец!C272")&lt;&gt;"",INDIRECT("ЗакСпец!C272"),"")</f>
        <v>080031</v>
      </c>
      <c r="J380" s="121" t="str">
        <f ca="1">IF(INDIRECT("ЗакСпец!D272")&lt;&gt;"",INDIRECT("ЗакСпец!D272"),"")</f>
        <v/>
      </c>
      <c r="K380" s="121"/>
      <c r="L380" s="121"/>
      <c r="M380" s="121"/>
      <c r="N380" s="121"/>
      <c r="O380" s="122" t="str">
        <f ca="1">IF(INDIRECT("ЗакСпец!E272")&lt;&gt;"",INDIRECT("ЗакСпец!E272"),"")</f>
        <v>Ростерм</v>
      </c>
      <c r="P380" s="122"/>
      <c r="Q380" s="122"/>
      <c r="R380" s="122"/>
      <c r="S380" s="122"/>
      <c r="T380" s="84" t="str">
        <f ca="1">IF(INDIRECT("ЗакСпец!F272")&lt;&gt;"",INDIRECT("ЗакСпец!F272"),"")</f>
        <v>шт.</v>
      </c>
      <c r="U380" s="84">
        <f ca="1">IF(INDIRECT("ЗакСпец!G272")&lt;&gt;"",INDIRECT("ЗакСпец!G272"),"")</f>
        <v>1300</v>
      </c>
      <c r="V380" s="122" t="str">
        <f ca="1">IF(INDIRECT("ЗакСпец!H272")&lt;&gt;"",INDIRECT("ЗакСпец!H272"),"")</f>
        <v/>
      </c>
      <c r="W380" s="122"/>
      <c r="X380" s="122" t="str">
        <f ca="1">IF(INDIRECT("ЗакСпец!I272")&lt;&gt;"",INDIRECT("ЗакСпец!I272"),"")</f>
        <v/>
      </c>
      <c r="Y380" s="122"/>
      <c r="Z380" s="122"/>
      <c r="AA380" s="123"/>
      <c r="AB380" s="139"/>
    </row>
    <row r="381" spans="1:28" ht="22.5" customHeight="1" thickBot="1" x14ac:dyDescent="0.25">
      <c r="A381" s="132"/>
      <c r="B381" s="134"/>
      <c r="C381" s="162"/>
      <c r="D381" s="162"/>
      <c r="E381" s="127"/>
      <c r="F381" s="128"/>
      <c r="G381" s="86" t="str">
        <f ca="1">IF(INDIRECT("ЗакСпец!A273")&lt;&gt;"",INDIRECT("ЗакСпец!A273"),"")</f>
        <v/>
      </c>
      <c r="H381" s="88" t="str">
        <f ca="1">IF(INDIRECT("ЗакСпец!B273")&lt;&gt;"",INDIRECT("ЗакСпец!B273"),"")</f>
        <v/>
      </c>
      <c r="I381" s="84" t="str">
        <f ca="1">IF(INDIRECT("ЗакСпец!C273")&lt;&gt;"",INDIRECT("ЗакСпец!C273"),"")</f>
        <v/>
      </c>
      <c r="J381" s="121" t="str">
        <f ca="1">IF(INDIRECT("ЗакСпец!D273")&lt;&gt;"",INDIRECT("ЗакСпец!D273"),"")</f>
        <v/>
      </c>
      <c r="K381" s="121"/>
      <c r="L381" s="121"/>
      <c r="M381" s="121"/>
      <c r="N381" s="121"/>
      <c r="O381" s="122" t="str">
        <f ca="1">IF(INDIRECT("ЗакСпец!E273")&lt;&gt;"",INDIRECT("ЗакСпец!E273"),"")</f>
        <v/>
      </c>
      <c r="P381" s="122"/>
      <c r="Q381" s="122"/>
      <c r="R381" s="122"/>
      <c r="S381" s="122"/>
      <c r="T381" s="84" t="str">
        <f ca="1">IF(INDIRECT("ЗакСпец!F273")&lt;&gt;"",INDIRECT("ЗакСпец!F273"),"")</f>
        <v/>
      </c>
      <c r="U381" s="84" t="str">
        <f ca="1">IF(INDIRECT("ЗакСпец!G273")&lt;&gt;"",INDIRECT("ЗакСпец!G273"),"")</f>
        <v/>
      </c>
      <c r="V381" s="122" t="str">
        <f ca="1">IF(INDIRECT("ЗакСпец!H273")&lt;&gt;"",INDIRECT("ЗакСпец!H273"),"")</f>
        <v/>
      </c>
      <c r="W381" s="122"/>
      <c r="X381" s="122" t="str">
        <f ca="1">IF(INDIRECT("ЗакСпец!I273")&lt;&gt;"",INDIRECT("ЗакСпец!I273"),"")</f>
        <v/>
      </c>
      <c r="Y381" s="122"/>
      <c r="Z381" s="122"/>
      <c r="AA381" s="123"/>
      <c r="AB381" s="139"/>
    </row>
    <row r="382" spans="1:28" ht="22.5" customHeight="1" thickBot="1" x14ac:dyDescent="0.25">
      <c r="A382" s="132"/>
      <c r="B382" s="134"/>
      <c r="C382" s="162"/>
      <c r="D382" s="162"/>
      <c r="E382" s="127"/>
      <c r="F382" s="128"/>
      <c r="G382" s="86" t="str">
        <f ca="1">IF(INDIRECT("ЗакСпец!A274")&lt;&gt;"",INDIRECT("ЗакСпец!A274"),"")</f>
        <v/>
      </c>
      <c r="H382" s="88" t="str">
        <f ca="1">IF(INDIRECT("ЗакСпец!B274")&lt;&gt;"",INDIRECT("ЗакСпец!B274"),"")</f>
        <v>Регистр стальной 4-х рядный гладкотрубный d=133 мм  (Q=0,6кВт), L=0,7 м</v>
      </c>
      <c r="I382" s="84" t="str">
        <f ca="1">IF(INDIRECT("ЗакСпец!C274")&lt;&gt;"",INDIRECT("ЗакСпец!C274"),"")</f>
        <v>Регистр 4х133х700</v>
      </c>
      <c r="J382" s="121" t="str">
        <f ca="1">IF(INDIRECT("ЗакСпец!D274")&lt;&gt;"",INDIRECT("ЗакСпец!D274"),"")</f>
        <v/>
      </c>
      <c r="K382" s="121"/>
      <c r="L382" s="121"/>
      <c r="M382" s="121"/>
      <c r="N382" s="121"/>
      <c r="O382" s="122" t="str">
        <f ca="1">IF(INDIRECT("ЗакСпец!E274")&lt;&gt;"",INDIRECT("ЗакСпец!E274"),"")</f>
        <v/>
      </c>
      <c r="P382" s="122"/>
      <c r="Q382" s="122"/>
      <c r="R382" s="122"/>
      <c r="S382" s="122"/>
      <c r="T382" s="84" t="str">
        <f ca="1">IF(INDIRECT("ЗакСпец!F274")&lt;&gt;"",INDIRECT("ЗакСпец!F274"),"")</f>
        <v>шт.</v>
      </c>
      <c r="U382" s="84">
        <f ca="1">IF(INDIRECT("ЗакСпец!G274")&lt;&gt;"",INDIRECT("ЗакСпец!G274"),"")</f>
        <v>6</v>
      </c>
      <c r="V382" s="122" t="str">
        <f ca="1">IF(INDIRECT("ЗакСпец!H274")&lt;&gt;"",INDIRECT("ЗакСпец!H274"),"")</f>
        <v/>
      </c>
      <c r="W382" s="122"/>
      <c r="X382" s="122" t="str">
        <f ca="1">IF(INDIRECT("ЗакСпец!I274")&lt;&gt;"",INDIRECT("ЗакСпец!I274"),"")</f>
        <v/>
      </c>
      <c r="Y382" s="122"/>
      <c r="Z382" s="122"/>
      <c r="AA382" s="123"/>
      <c r="AB382" s="139"/>
    </row>
    <row r="383" spans="1:28" ht="8.4499999999999993" customHeight="1" thickBot="1" x14ac:dyDescent="0.25">
      <c r="A383" s="132"/>
      <c r="B383" s="134"/>
      <c r="C383" s="162"/>
      <c r="D383" s="162"/>
      <c r="E383" s="127"/>
      <c r="F383" s="128"/>
      <c r="G383" s="209" t="str">
        <f ca="1">IF(INDIRECT("ЗакСпец!A275")&lt;&gt;"",INDIRECT("ЗакСпец!A275"),"")</f>
        <v/>
      </c>
      <c r="H383" s="220" t="str">
        <f ca="1">IF(INDIRECT("ЗакСпец!B275")&lt;&gt;"",INDIRECT("ЗакСпец!B275"),"")</f>
        <v>Автоматический воздухоотводчик Airvent c резьбовым присоединением, DN15, PN10, Tmax = 110°С</v>
      </c>
      <c r="I383" s="121" t="str">
        <f ca="1">IF(INDIRECT("ЗакСпец!C275")&lt;&gt;"",INDIRECT("ЗакСпец!C275"),"")</f>
        <v>Airvent</v>
      </c>
      <c r="J383" s="121" t="str">
        <f ca="1">IF(INDIRECT("ЗакСпец!D275")&lt;&gt;"",INDIRECT("ЗакСпец!D275"),"")</f>
        <v>065B8223</v>
      </c>
      <c r="K383" s="121"/>
      <c r="L383" s="121"/>
      <c r="M383" s="121"/>
      <c r="N383" s="121"/>
      <c r="O383" s="122" t="str">
        <f ca="1">IF(INDIRECT("ЗакСпец!E275")&lt;&gt;"",INDIRECT("ЗакСпец!E275"),"")</f>
        <v>Danfoss</v>
      </c>
      <c r="P383" s="122"/>
      <c r="Q383" s="122"/>
      <c r="R383" s="122"/>
      <c r="S383" s="122"/>
      <c r="T383" s="121" t="str">
        <f ca="1">IF(INDIRECT("ЗакСпец!F275")&lt;&gt;"",INDIRECT("ЗакСпец!F275"),"")</f>
        <v>шт.</v>
      </c>
      <c r="U383" s="121">
        <f ca="1">IF(INDIRECT("ЗакСпец!G275")&lt;&gt;"",INDIRECT("ЗакСпец!G275"),"")</f>
        <v>6</v>
      </c>
      <c r="V383" s="122" t="str">
        <f ca="1">IF(INDIRECT("ЗакСпец!H275")&lt;&gt;"",INDIRECT("ЗакСпец!H275"),"")</f>
        <v/>
      </c>
      <c r="W383" s="122"/>
      <c r="X383" s="122" t="str">
        <f ca="1">IF(INDIRECT("ЗакСпец!I275")&lt;&gt;"",INDIRECT("ЗакСпец!I275"),"")</f>
        <v/>
      </c>
      <c r="Y383" s="122"/>
      <c r="Z383" s="122"/>
      <c r="AA383" s="123"/>
      <c r="AB383" s="139"/>
    </row>
    <row r="384" spans="1:28" ht="14.45" customHeight="1" thickBot="1" x14ac:dyDescent="0.25">
      <c r="A384" s="132"/>
      <c r="B384" s="134"/>
      <c r="C384" s="162" t="s">
        <v>27</v>
      </c>
      <c r="D384" s="162"/>
      <c r="E384" s="127"/>
      <c r="F384" s="128"/>
      <c r="G384" s="209"/>
      <c r="H384" s="220"/>
      <c r="I384" s="121"/>
      <c r="J384" s="121"/>
      <c r="K384" s="121"/>
      <c r="L384" s="121"/>
      <c r="M384" s="121"/>
      <c r="N384" s="121"/>
      <c r="O384" s="122"/>
      <c r="P384" s="122"/>
      <c r="Q384" s="122"/>
      <c r="R384" s="122"/>
      <c r="S384" s="122"/>
      <c r="T384" s="121"/>
      <c r="U384" s="121"/>
      <c r="V384" s="122"/>
      <c r="W384" s="122"/>
      <c r="X384" s="122"/>
      <c r="Y384" s="122"/>
      <c r="Z384" s="122"/>
      <c r="AA384" s="123"/>
      <c r="AB384" s="139"/>
    </row>
    <row r="385" spans="1:28" ht="14.45" customHeight="1" thickBot="1" x14ac:dyDescent="0.25">
      <c r="A385" s="132"/>
      <c r="B385" s="134"/>
      <c r="C385" s="162"/>
      <c r="D385" s="162"/>
      <c r="E385" s="127"/>
      <c r="F385" s="127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0"/>
      <c r="AB385" s="139"/>
    </row>
    <row r="386" spans="1:28" ht="14.45" customHeight="1" thickBot="1" x14ac:dyDescent="0.25">
      <c r="A386" s="132"/>
      <c r="B386" s="134"/>
      <c r="C386" s="162"/>
      <c r="D386" s="162"/>
      <c r="E386" s="127"/>
      <c r="F386" s="127"/>
      <c r="G386" s="20"/>
      <c r="J386" s="14"/>
      <c r="K386" s="14"/>
      <c r="L386" s="214"/>
      <c r="M386" s="214"/>
      <c r="N386" s="215"/>
      <c r="O386" s="215"/>
      <c r="P386" s="14"/>
      <c r="Q386" s="14"/>
      <c r="R386" s="216" t="str">
        <f>R343</f>
        <v>1191-ИОС4.1-ВОР</v>
      </c>
      <c r="S386" s="216"/>
      <c r="T386" s="216"/>
      <c r="U386" s="216"/>
      <c r="V386" s="216"/>
      <c r="W386" s="216"/>
      <c r="X386" s="216"/>
      <c r="Y386" s="216"/>
      <c r="Z386" s="216"/>
      <c r="AA386" s="32" t="s">
        <v>16</v>
      </c>
      <c r="AB386" s="139"/>
    </row>
    <row r="387" spans="1:28" ht="14.45" customHeight="1" thickBot="1" x14ac:dyDescent="0.25">
      <c r="A387" s="132"/>
      <c r="B387" s="134"/>
      <c r="C387" s="162"/>
      <c r="D387" s="162"/>
      <c r="E387" s="127"/>
      <c r="F387" s="127"/>
      <c r="G387" s="20"/>
      <c r="J387" s="27"/>
      <c r="K387" s="27"/>
      <c r="L387" s="199"/>
      <c r="M387" s="199"/>
      <c r="N387" s="219"/>
      <c r="O387" s="219"/>
      <c r="P387" s="27"/>
      <c r="Q387" s="27"/>
      <c r="R387" s="216"/>
      <c r="S387" s="216"/>
      <c r="T387" s="216"/>
      <c r="U387" s="216"/>
      <c r="V387" s="216"/>
      <c r="W387" s="216"/>
      <c r="X387" s="216"/>
      <c r="Y387" s="216"/>
      <c r="Z387" s="216"/>
      <c r="AA387" s="213">
        <f ca="1">IF(CONCATENATE(H349,H350,H351,H352,H353)&lt;&gt;"",AA344+1,"")</f>
        <v>9</v>
      </c>
      <c r="AB387" s="139"/>
    </row>
    <row r="388" spans="1:28" ht="14.45" customHeight="1" thickBot="1" x14ac:dyDescent="0.25">
      <c r="A388" s="132"/>
      <c r="B388" s="134"/>
      <c r="C388" s="162"/>
      <c r="D388" s="162"/>
      <c r="E388" s="127"/>
      <c r="F388" s="127"/>
      <c r="G388" s="23"/>
      <c r="H388" s="42"/>
      <c r="I388" s="24"/>
      <c r="J388" s="13" t="s">
        <v>10</v>
      </c>
      <c r="K388" s="13" t="s">
        <v>11</v>
      </c>
      <c r="L388" s="213" t="s">
        <v>16</v>
      </c>
      <c r="M388" s="213"/>
      <c r="N388" s="127" t="s">
        <v>12</v>
      </c>
      <c r="O388" s="127"/>
      <c r="P388" s="13" t="s">
        <v>13</v>
      </c>
      <c r="Q388" s="13" t="s">
        <v>14</v>
      </c>
      <c r="R388" s="216"/>
      <c r="S388" s="216"/>
      <c r="T388" s="216"/>
      <c r="U388" s="216"/>
      <c r="V388" s="216"/>
      <c r="W388" s="216"/>
      <c r="X388" s="216"/>
      <c r="Y388" s="216"/>
      <c r="Z388" s="216"/>
      <c r="AA388" s="213"/>
      <c r="AB388" s="139"/>
    </row>
    <row r="389" spans="1:28" ht="16.899999999999999" customHeight="1" x14ac:dyDescent="0.2">
      <c r="A389" s="196"/>
      <c r="B389" s="197"/>
      <c r="C389" s="197"/>
      <c r="D389" s="197"/>
      <c r="E389" s="197"/>
      <c r="F389" s="197"/>
      <c r="G389" s="197"/>
      <c r="H389" s="197"/>
      <c r="I389" s="197"/>
      <c r="J389" s="197"/>
      <c r="K389" s="197"/>
      <c r="L389" s="197"/>
      <c r="M389" s="197"/>
      <c r="N389" s="197"/>
      <c r="O389" s="197"/>
      <c r="P389" s="197"/>
      <c r="Q389" s="197"/>
      <c r="R389" s="197"/>
      <c r="S389" s="197"/>
      <c r="T389" s="197"/>
      <c r="U389" s="197"/>
      <c r="V389" s="197"/>
      <c r="W389" s="197"/>
      <c r="X389" s="197"/>
      <c r="Y389" s="197"/>
      <c r="Z389" s="197"/>
      <c r="AA389" s="197"/>
      <c r="AB389" s="140"/>
    </row>
    <row r="390" spans="1:28" ht="16.899999999999999" customHeight="1" thickBot="1" x14ac:dyDescent="0.25">
      <c r="A390" s="130"/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5"/>
    </row>
    <row r="391" spans="1:28" ht="100.15" customHeight="1" x14ac:dyDescent="0.2">
      <c r="A391" s="198"/>
      <c r="B391" s="134"/>
      <c r="C391" s="134"/>
      <c r="D391" s="134"/>
      <c r="E391" s="134"/>
      <c r="F391" s="134"/>
      <c r="G391" s="82" t="s">
        <v>18</v>
      </c>
      <c r="H391" s="83" t="s">
        <v>19</v>
      </c>
      <c r="I391" s="82" t="s">
        <v>20</v>
      </c>
      <c r="J391" s="136" t="s">
        <v>21</v>
      </c>
      <c r="K391" s="136"/>
      <c r="L391" s="136"/>
      <c r="M391" s="137"/>
      <c r="N391" s="137"/>
      <c r="O391" s="138" t="s">
        <v>22</v>
      </c>
      <c r="P391" s="138"/>
      <c r="Q391" s="138"/>
      <c r="R391" s="138"/>
      <c r="S391" s="138"/>
      <c r="T391" s="82" t="s">
        <v>26</v>
      </c>
      <c r="U391" s="82" t="s">
        <v>25</v>
      </c>
      <c r="V391" s="138" t="s">
        <v>23</v>
      </c>
      <c r="W391" s="138"/>
      <c r="X391" s="138" t="s">
        <v>24</v>
      </c>
      <c r="Y391" s="138"/>
      <c r="Z391" s="138"/>
      <c r="AA391" s="138"/>
      <c r="AB391" s="139"/>
    </row>
    <row r="392" spans="1:28" ht="22.5" customHeight="1" x14ac:dyDescent="0.2">
      <c r="A392" s="132"/>
      <c r="B392" s="134"/>
      <c r="C392" s="134"/>
      <c r="D392" s="134"/>
      <c r="E392" s="134"/>
      <c r="F392" s="134"/>
      <c r="G392" s="86" t="str">
        <f ca="1">IF(INDIRECT("ЗакСпец!A276")&lt;&gt;"",INDIRECT("ЗакСпец!A276"),"")</f>
        <v/>
      </c>
      <c r="H392" s="88" t="str">
        <f ca="1">IF(INDIRECT("ЗакСпец!B276")&lt;&gt;"",INDIRECT("ЗакСпец!B276"),"")</f>
        <v>Клапан терморегулятора прямой с предварительной настройкой DN15, PN10, Tmax = 120 °C</v>
      </c>
      <c r="I392" s="84" t="str">
        <f ca="1">IF(INDIRECT("ЗакСпец!C276")&lt;&gt;"",INDIRECT("ЗакСпец!C276"),"")</f>
        <v>RTR-N</v>
      </c>
      <c r="J392" s="121" t="str">
        <f ca="1">IF(INDIRECT("ЗакСпец!D276")&lt;&gt;"",INDIRECT("ЗакСпец!D276"),"")</f>
        <v>013G7014</v>
      </c>
      <c r="K392" s="121"/>
      <c r="L392" s="121"/>
      <c r="M392" s="121"/>
      <c r="N392" s="121"/>
      <c r="O392" s="122" t="str">
        <f ca="1">IF(INDIRECT("ЗакСпец!E276")&lt;&gt;"",INDIRECT("ЗакСпец!E276"),"")</f>
        <v>Danfoss</v>
      </c>
      <c r="P392" s="122"/>
      <c r="Q392" s="122"/>
      <c r="R392" s="122"/>
      <c r="S392" s="122"/>
      <c r="T392" s="84" t="str">
        <f ca="1">IF(INDIRECT("ЗакСпец!F276")&lt;&gt;"",INDIRECT("ЗакСпец!F276"),"")</f>
        <v>шт.</v>
      </c>
      <c r="U392" s="84">
        <f ca="1">IF(INDIRECT("ЗакСпец!G276")&lt;&gt;"",INDIRECT("ЗакСпец!G276"),"")</f>
        <v>6</v>
      </c>
      <c r="V392" s="122" t="str">
        <f ca="1">IF(INDIRECT("ЗакСпец!H276")&lt;&gt;"",INDIRECT("ЗакСпец!H276"),"")</f>
        <v/>
      </c>
      <c r="W392" s="122"/>
      <c r="X392" s="122" t="str">
        <f ca="1">IF(INDIRECT("ЗакСпец!I276")&lt;&gt;"",INDIRECT("ЗакСпец!I276"),"")</f>
        <v/>
      </c>
      <c r="Y392" s="122"/>
      <c r="Z392" s="122"/>
      <c r="AA392" s="123"/>
      <c r="AB392" s="139"/>
    </row>
    <row r="393" spans="1:28" ht="22.5" customHeight="1" x14ac:dyDescent="0.2">
      <c r="A393" s="132"/>
      <c r="B393" s="134"/>
      <c r="C393" s="134"/>
      <c r="D393" s="134"/>
      <c r="E393" s="134"/>
      <c r="F393" s="134"/>
      <c r="G393" s="86" t="str">
        <f ca="1">IF(INDIRECT("ЗакСпец!A277")&lt;&gt;"",INDIRECT("ЗакСпец!A277"),"")</f>
        <v/>
      </c>
      <c r="H393" s="85" t="str">
        <f ca="1">IF(INDIRECT("ЗакСпец!B277")&lt;&gt;"",INDIRECT("ЗакСпец!B277"),"")</f>
        <v>Кран шаровой тип BVR-F полнопроходной с накидной гайкой и ниппелем, с рукояткой типа «бабочка», DN15</v>
      </c>
      <c r="I393" s="84" t="str">
        <f ca="1">IF(INDIRECT("ЗакСпец!C277")&lt;&gt;"",INDIRECT("ЗакСпец!C277"),"")</f>
        <v>BVR-F</v>
      </c>
      <c r="J393" s="121" t="str">
        <f ca="1">IF(INDIRECT("ЗакСпец!D277")&lt;&gt;"",INDIRECT("ЗакСпец!D277"),"")</f>
        <v>065B8203</v>
      </c>
      <c r="K393" s="121"/>
      <c r="L393" s="121"/>
      <c r="M393" s="121"/>
      <c r="N393" s="121"/>
      <c r="O393" s="122" t="str">
        <f ca="1">IF(INDIRECT("ЗакСпец!E277")&lt;&gt;"",INDIRECT("ЗакСпец!E277"),"")</f>
        <v>Danfoss</v>
      </c>
      <c r="P393" s="122"/>
      <c r="Q393" s="122"/>
      <c r="R393" s="122"/>
      <c r="S393" s="122"/>
      <c r="T393" s="84" t="str">
        <f ca="1">IF(INDIRECT("ЗакСпец!F277")&lt;&gt;"",INDIRECT("ЗакСпец!F277"),"")</f>
        <v>шт.</v>
      </c>
      <c r="U393" s="84">
        <f ca="1">IF(INDIRECT("ЗакСпец!G277")&lt;&gt;"",INDIRECT("ЗакСпец!G277"),"")</f>
        <v>18</v>
      </c>
      <c r="V393" s="122" t="str">
        <f ca="1">IF(INDIRECT("ЗакСпец!H277")&lt;&gt;"",INDIRECT("ЗакСпец!H277"),"")</f>
        <v/>
      </c>
      <c r="W393" s="122"/>
      <c r="X393" s="122" t="str">
        <f ca="1">IF(INDIRECT("ЗакСпец!I277")&lt;&gt;"",INDIRECT("ЗакСпец!I277"),"")</f>
        <v/>
      </c>
      <c r="Y393" s="122"/>
      <c r="Z393" s="122"/>
      <c r="AA393" s="123"/>
      <c r="AB393" s="139"/>
    </row>
    <row r="394" spans="1:28" ht="22.5" customHeight="1" x14ac:dyDescent="0.2">
      <c r="A394" s="132"/>
      <c r="B394" s="134"/>
      <c r="C394" s="134"/>
      <c r="D394" s="134"/>
      <c r="E394" s="134"/>
      <c r="F394" s="134"/>
      <c r="G394" s="86" t="str">
        <f ca="1">IF(INDIRECT("ЗакСпец!A278")&lt;&gt;"",INDIRECT("ЗакСпец!A278"),"")</f>
        <v/>
      </c>
      <c r="H394" s="85" t="str">
        <f ca="1">IF(INDIRECT("ЗакСпец!B278")&lt;&gt;"",INDIRECT("ЗакСпец!B278"),"")</f>
        <v/>
      </c>
      <c r="I394" s="84" t="str">
        <f ca="1">IF(INDIRECT("ЗакСпец!C278")&lt;&gt;"",INDIRECT("ЗакСпец!C278"),"")</f>
        <v/>
      </c>
      <c r="J394" s="121" t="str">
        <f ca="1">IF(INDIRECT("ЗакСпец!D278")&lt;&gt;"",INDIRECT("ЗакСпец!D278"),"")</f>
        <v/>
      </c>
      <c r="K394" s="121"/>
      <c r="L394" s="121"/>
      <c r="M394" s="121"/>
      <c r="N394" s="121"/>
      <c r="O394" s="122" t="str">
        <f ca="1">IF(INDIRECT("ЗакСпец!E278")&lt;&gt;"",INDIRECT("ЗакСпец!E278"),"")</f>
        <v/>
      </c>
      <c r="P394" s="122"/>
      <c r="Q394" s="122"/>
      <c r="R394" s="122"/>
      <c r="S394" s="122"/>
      <c r="T394" s="84" t="str">
        <f ca="1">IF(INDIRECT("ЗакСпец!F278")&lt;&gt;"",INDIRECT("ЗакСпец!F278"),"")</f>
        <v/>
      </c>
      <c r="U394" s="84" t="str">
        <f ca="1">IF(INDIRECT("ЗакСпец!G278")&lt;&gt;"",INDIRECT("ЗакСпец!G278"),"")</f>
        <v/>
      </c>
      <c r="V394" s="122" t="str">
        <f ca="1">IF(INDIRECT("ЗакСпец!H278")&lt;&gt;"",INDIRECT("ЗакСпец!H278"),"")</f>
        <v/>
      </c>
      <c r="W394" s="122"/>
      <c r="X394" s="122" t="str">
        <f ca="1">IF(INDIRECT("ЗакСпец!I278")&lt;&gt;"",INDIRECT("ЗакСпец!I278"),"")</f>
        <v/>
      </c>
      <c r="Y394" s="122"/>
      <c r="Z394" s="122"/>
      <c r="AA394" s="123"/>
      <c r="AB394" s="139"/>
    </row>
    <row r="395" spans="1:28" ht="22.5" customHeight="1" x14ac:dyDescent="0.2">
      <c r="A395" s="132"/>
      <c r="B395" s="134"/>
      <c r="C395" s="134"/>
      <c r="D395" s="134"/>
      <c r="E395" s="134"/>
      <c r="F395" s="134"/>
      <c r="G395" s="86" t="str">
        <f ca="1">IF(INDIRECT("ЗакСпец!A279")&lt;&gt;"",INDIRECT("ЗакСпец!A279"),"")</f>
        <v/>
      </c>
      <c r="H395" s="85" t="str">
        <f ca="1">IF(INDIRECT("ЗакСпец!B279")&lt;&gt;"",INDIRECT("ЗакСпец!B279"),"")</f>
        <v>Материалы:</v>
      </c>
      <c r="I395" s="84" t="str">
        <f ca="1">IF(INDIRECT("ЗакСпец!C279")&lt;&gt;"",INDIRECT("ЗакСпец!C279"),"")</f>
        <v/>
      </c>
      <c r="J395" s="121" t="str">
        <f ca="1">IF(INDIRECT("ЗакСпец!D279")&lt;&gt;"",INDIRECT("ЗакСпец!D279"),"")</f>
        <v/>
      </c>
      <c r="K395" s="121"/>
      <c r="L395" s="121"/>
      <c r="M395" s="121"/>
      <c r="N395" s="121"/>
      <c r="O395" s="122" t="str">
        <f ca="1">IF(INDIRECT("ЗакСпец!E279")&lt;&gt;"",INDIRECT("ЗакСпец!E279"),"")</f>
        <v/>
      </c>
      <c r="P395" s="122"/>
      <c r="Q395" s="122"/>
      <c r="R395" s="122"/>
      <c r="S395" s="122"/>
      <c r="T395" s="84" t="str">
        <f ca="1">IF(INDIRECT("ЗакСпец!F279")&lt;&gt;"",INDIRECT("ЗакСпец!F279"),"")</f>
        <v/>
      </c>
      <c r="U395" s="84" t="str">
        <f ca="1">IF(INDIRECT("ЗакСпец!G279")&lt;&gt;"",INDIRECT("ЗакСпец!G279"),"")</f>
        <v/>
      </c>
      <c r="V395" s="122" t="str">
        <f ca="1">IF(INDIRECT("ЗакСпец!H279")&lt;&gt;"",INDIRECT("ЗакСпец!H279"),"")</f>
        <v/>
      </c>
      <c r="W395" s="122"/>
      <c r="X395" s="122" t="str">
        <f ca="1">IF(INDIRECT("ЗакСпец!I279")&lt;&gt;"",INDIRECT("ЗакСпец!I279"),"")</f>
        <v/>
      </c>
      <c r="Y395" s="122"/>
      <c r="Z395" s="122"/>
      <c r="AA395" s="123"/>
      <c r="AB395" s="139"/>
    </row>
    <row r="396" spans="1:28" ht="22.5" customHeight="1" x14ac:dyDescent="0.2">
      <c r="A396" s="132"/>
      <c r="B396" s="134"/>
      <c r="C396" s="134"/>
      <c r="D396" s="134"/>
      <c r="E396" s="134"/>
      <c r="F396" s="134"/>
      <c r="G396" s="86" t="str">
        <f ca="1">IF(INDIRECT("ЗакСпец!A280")&lt;&gt;"",INDIRECT("ЗакСпец!A280"),"")</f>
        <v/>
      </c>
      <c r="H396" s="85" t="str">
        <f ca="1">IF(INDIRECT("ЗакСпец!B280")&lt;&gt;"",INDIRECT("ЗакСпец!B280"),"")</f>
        <v>Трубопроводы из сшитого полиэтилена PE-Xa Ø16x2.2</v>
      </c>
      <c r="I396" s="84" t="str">
        <f ca="1">IF(INDIRECT("ЗакСпец!C280")&lt;&gt;"",INDIRECT("ЗакСпец!C280"),"")</f>
        <v/>
      </c>
      <c r="J396" s="121" t="str">
        <f ca="1">IF(INDIRECT("ЗакСпец!D280")&lt;&gt;"",INDIRECT("ЗакСпец!D280"),"")</f>
        <v/>
      </c>
      <c r="K396" s="121"/>
      <c r="L396" s="121"/>
      <c r="M396" s="121"/>
      <c r="N396" s="121"/>
      <c r="O396" s="122" t="str">
        <f ca="1">IF(INDIRECT("ЗакСпец!E280")&lt;&gt;"",INDIRECT("ЗакСпец!E280"),"")</f>
        <v>РОСТЕРМ</v>
      </c>
      <c r="P396" s="122"/>
      <c r="Q396" s="122"/>
      <c r="R396" s="122"/>
      <c r="S396" s="122"/>
      <c r="T396" s="84" t="str">
        <f ca="1">IF(INDIRECT("ЗакСпец!F280")&lt;&gt;"",INDIRECT("ЗакСпец!F280"),"")</f>
        <v>м</v>
      </c>
      <c r="U396" s="84">
        <f ca="1">IF(INDIRECT("ЗакСпец!G280")&lt;&gt;"",INDIRECT("ЗакСпец!G280"),"")</f>
        <v>13000</v>
      </c>
      <c r="V396" s="122" t="str">
        <f ca="1">IF(INDIRECT("ЗакСпец!H280")&lt;&gt;"",INDIRECT("ЗакСпец!H280"),"")</f>
        <v/>
      </c>
      <c r="W396" s="122"/>
      <c r="X396" s="122" t="str">
        <f ca="1">IF(INDIRECT("ЗакСпец!I280")&lt;&gt;"",INDIRECT("ЗакСпец!I280"),"")</f>
        <v/>
      </c>
      <c r="Y396" s="122"/>
      <c r="Z396" s="122"/>
      <c r="AA396" s="123"/>
      <c r="AB396" s="139"/>
    </row>
    <row r="397" spans="1:28" ht="22.5" customHeight="1" x14ac:dyDescent="0.2">
      <c r="A397" s="132"/>
      <c r="B397" s="134"/>
      <c r="C397" s="134"/>
      <c r="D397" s="134"/>
      <c r="E397" s="134"/>
      <c r="F397" s="134"/>
      <c r="G397" s="86" t="str">
        <f ca="1">IF(INDIRECT("ЗакСпец!A281")&lt;&gt;"",INDIRECT("ЗакСпец!A281"),"")</f>
        <v/>
      </c>
      <c r="H397" s="85" t="str">
        <f ca="1">IF(INDIRECT("ЗакСпец!B281")&lt;&gt;"",INDIRECT("ЗакСпец!B281"),"")</f>
        <v>Трубопроводы из сшитого полиэтилена PE-Xa Ø20x2.8</v>
      </c>
      <c r="I397" s="84" t="str">
        <f ca="1">IF(INDIRECT("ЗакСпец!C281")&lt;&gt;"",INDIRECT("ЗакСпец!C281"),"")</f>
        <v/>
      </c>
      <c r="J397" s="121" t="str">
        <f ca="1">IF(INDIRECT("ЗакСпец!D281")&lt;&gt;"",INDIRECT("ЗакСпец!D281"),"")</f>
        <v/>
      </c>
      <c r="K397" s="121"/>
      <c r="L397" s="121"/>
      <c r="M397" s="121"/>
      <c r="N397" s="121"/>
      <c r="O397" s="122" t="str">
        <f ca="1">IF(INDIRECT("ЗакСпец!E281")&lt;&gt;"",INDIRECT("ЗакСпец!E281"),"")</f>
        <v>РОСТЕРМ</v>
      </c>
      <c r="P397" s="122"/>
      <c r="Q397" s="122"/>
      <c r="R397" s="122"/>
      <c r="S397" s="122"/>
      <c r="T397" s="84" t="str">
        <f ca="1">IF(INDIRECT("ЗакСпец!F281")&lt;&gt;"",INDIRECT("ЗакСпец!F281"),"")</f>
        <v>м</v>
      </c>
      <c r="U397" s="84">
        <f ca="1">IF(INDIRECT("ЗакСпец!G281")&lt;&gt;"",INDIRECT("ЗакСпец!G281"),"")</f>
        <v>1800</v>
      </c>
      <c r="V397" s="122" t="str">
        <f ca="1">IF(INDIRECT("ЗакСпец!H281")&lt;&gt;"",INDIRECT("ЗакСпец!H281"),"")</f>
        <v/>
      </c>
      <c r="W397" s="122"/>
      <c r="X397" s="122" t="str">
        <f ca="1">IF(INDIRECT("ЗакСпец!I281")&lt;&gt;"",INDIRECT("ЗакСпец!I281"),"")</f>
        <v/>
      </c>
      <c r="Y397" s="122"/>
      <c r="Z397" s="122"/>
      <c r="AA397" s="123"/>
      <c r="AB397" s="139"/>
    </row>
    <row r="398" spans="1:28" ht="22.5" customHeight="1" x14ac:dyDescent="0.2">
      <c r="A398" s="132"/>
      <c r="B398" s="134"/>
      <c r="C398" s="134"/>
      <c r="D398" s="134"/>
      <c r="E398" s="134"/>
      <c r="F398" s="134"/>
      <c r="G398" s="86" t="str">
        <f ca="1">IF(INDIRECT("ЗакСпец!A282")&lt;&gt;"",INDIRECT("ЗакСпец!A282"),"")</f>
        <v/>
      </c>
      <c r="H398" s="85" t="str">
        <f ca="1">IF(INDIRECT("ЗакСпец!B282")&lt;&gt;"",INDIRECT("ЗакСпец!B282"),"")</f>
        <v>Трубопроводы из стальных водогазопроводных неоцинкованных труб Ø15x2.8</v>
      </c>
      <c r="I398" s="84" t="str">
        <f ca="1">IF(INDIRECT("ЗакСпец!C282")&lt;&gt;"",INDIRECT("ЗакСпец!C282"),"")</f>
        <v>ГОСТ 3262-75</v>
      </c>
      <c r="J398" s="121" t="str">
        <f ca="1">IF(INDIRECT("ЗакСпец!D282")&lt;&gt;"",INDIRECT("ЗакСпец!D282"),"")</f>
        <v/>
      </c>
      <c r="K398" s="121"/>
      <c r="L398" s="121"/>
      <c r="M398" s="121"/>
      <c r="N398" s="121"/>
      <c r="O398" s="122" t="str">
        <f ca="1">IF(INDIRECT("ЗакСпец!E282")&lt;&gt;"",INDIRECT("ЗакСпец!E282"),"")</f>
        <v/>
      </c>
      <c r="P398" s="122"/>
      <c r="Q398" s="122"/>
      <c r="R398" s="122"/>
      <c r="S398" s="122"/>
      <c r="T398" s="84" t="str">
        <f ca="1">IF(INDIRECT("ЗакСпец!F282")&lt;&gt;"",INDIRECT("ЗакСпец!F282"),"")</f>
        <v>м</v>
      </c>
      <c r="U398" s="84">
        <f ca="1">IF(INDIRECT("ЗакСпец!G282")&lt;&gt;"",INDIRECT("ЗакСпец!G282"),"")</f>
        <v>40</v>
      </c>
      <c r="V398" s="122" t="str">
        <f ca="1">IF(INDIRECT("ЗакСпец!H282")&lt;&gt;"",INDIRECT("ЗакСпец!H282"),"")</f>
        <v/>
      </c>
      <c r="W398" s="122"/>
      <c r="X398" s="122" t="str">
        <f ca="1">IF(INDIRECT("ЗакСпец!I282")&lt;&gt;"",INDIRECT("ЗакСпец!I282"),"")</f>
        <v/>
      </c>
      <c r="Y398" s="122"/>
      <c r="Z398" s="122"/>
      <c r="AA398" s="123"/>
      <c r="AB398" s="139"/>
    </row>
    <row r="399" spans="1:28" ht="22.5" customHeight="1" x14ac:dyDescent="0.2">
      <c r="A399" s="132"/>
      <c r="B399" s="134"/>
      <c r="C399" s="134"/>
      <c r="D399" s="134"/>
      <c r="E399" s="134"/>
      <c r="F399" s="134"/>
      <c r="G399" s="86" t="str">
        <f ca="1">IF(INDIRECT("ЗакСпец!A283")&lt;&gt;"",INDIRECT("ЗакСпец!A283"),"")</f>
        <v/>
      </c>
      <c r="H399" s="85" t="str">
        <f ca="1">IF(INDIRECT("ЗакСпец!B283")&lt;&gt;"",INDIRECT("ЗакСпец!B283"),"")</f>
        <v>Трубопроводы из стальных водогазопроводных неоцинкованных труб Ø20x2,8</v>
      </c>
      <c r="I399" s="84" t="str">
        <f ca="1">IF(INDIRECT("ЗакСпец!C283")&lt;&gt;"",INDIRECT("ЗакСпец!C283"),"")</f>
        <v>ГОСТ 3262-75</v>
      </c>
      <c r="J399" s="121" t="str">
        <f ca="1">IF(INDIRECT("ЗакСпец!D283")&lt;&gt;"",INDIRECT("ЗакСпец!D283"),"")</f>
        <v/>
      </c>
      <c r="K399" s="121"/>
      <c r="L399" s="121"/>
      <c r="M399" s="121"/>
      <c r="N399" s="121"/>
      <c r="O399" s="122" t="str">
        <f ca="1">IF(INDIRECT("ЗакСпец!E283")&lt;&gt;"",INDIRECT("ЗакСпец!E283"),"")</f>
        <v/>
      </c>
      <c r="P399" s="122"/>
      <c r="Q399" s="122"/>
      <c r="R399" s="122"/>
      <c r="S399" s="122"/>
      <c r="T399" s="84" t="str">
        <f ca="1">IF(INDIRECT("ЗакСпец!F283")&lt;&gt;"",INDIRECT("ЗакСпец!F283"),"")</f>
        <v>м</v>
      </c>
      <c r="U399" s="84">
        <f ca="1">IF(INDIRECT("ЗакСпец!G283")&lt;&gt;"",INDIRECT("ЗакСпец!G283"),"")</f>
        <v>972</v>
      </c>
      <c r="V399" s="122" t="str">
        <f ca="1">IF(INDIRECT("ЗакСпец!H283")&lt;&gt;"",INDIRECT("ЗакСпец!H283"),"")</f>
        <v/>
      </c>
      <c r="W399" s="122"/>
      <c r="X399" s="122" t="str">
        <f ca="1">IF(INDIRECT("ЗакСпец!I283")&lt;&gt;"",INDIRECT("ЗакСпец!I283"),"")</f>
        <v/>
      </c>
      <c r="Y399" s="122"/>
      <c r="Z399" s="122"/>
      <c r="AA399" s="123"/>
      <c r="AB399" s="139"/>
    </row>
    <row r="400" spans="1:28" ht="22.5" customHeight="1" x14ac:dyDescent="0.2">
      <c r="A400" s="132"/>
      <c r="B400" s="134"/>
      <c r="C400" s="134"/>
      <c r="D400" s="134"/>
      <c r="E400" s="134"/>
      <c r="F400" s="134"/>
      <c r="G400" s="86" t="str">
        <f ca="1">IF(INDIRECT("ЗакСпец!A284")&lt;&gt;"",INDIRECT("ЗакСпец!A284"),"")</f>
        <v/>
      </c>
      <c r="H400" s="88" t="str">
        <f ca="1">IF(INDIRECT("ЗакСпец!B284")&lt;&gt;"",INDIRECT("ЗакСпец!B284"),"")</f>
        <v>Трубопроводы из стальных водогазопроводных неоцинкованных труб Ø25x3.2</v>
      </c>
      <c r="I400" s="84" t="str">
        <f ca="1">IF(INDIRECT("ЗакСпец!C284")&lt;&gt;"",INDIRECT("ЗакСпец!C284"),"")</f>
        <v>ГОСТ 3262-75</v>
      </c>
      <c r="J400" s="121" t="str">
        <f ca="1">IF(INDIRECT("ЗакСпец!D284")&lt;&gt;"",INDIRECT("ЗакСпец!D284"),"")</f>
        <v/>
      </c>
      <c r="K400" s="121"/>
      <c r="L400" s="121"/>
      <c r="M400" s="121"/>
      <c r="N400" s="121"/>
      <c r="O400" s="122" t="str">
        <f ca="1">IF(INDIRECT("ЗакСпец!E284")&lt;&gt;"",INDIRECT("ЗакСпец!E284"),"")</f>
        <v/>
      </c>
      <c r="P400" s="122"/>
      <c r="Q400" s="122"/>
      <c r="R400" s="122"/>
      <c r="S400" s="122"/>
      <c r="T400" s="84" t="str">
        <f ca="1">IF(INDIRECT("ЗакСпец!F284")&lt;&gt;"",INDIRECT("ЗакСпец!F284"),"")</f>
        <v>м</v>
      </c>
      <c r="U400" s="84">
        <f ca="1">IF(INDIRECT("ЗакСпец!G284")&lt;&gt;"",INDIRECT("ЗакСпец!G284"),"")</f>
        <v>286</v>
      </c>
      <c r="V400" s="122" t="str">
        <f ca="1">IF(INDIRECT("ЗакСпец!H284")&lt;&gt;"",INDIRECT("ЗакСпец!H284"),"")</f>
        <v/>
      </c>
      <c r="W400" s="122"/>
      <c r="X400" s="122" t="str">
        <f ca="1">IF(INDIRECT("ЗакСпец!I284")&lt;&gt;"",INDIRECT("ЗакСпец!I284"),"")</f>
        <v/>
      </c>
      <c r="Y400" s="122"/>
      <c r="Z400" s="122"/>
      <c r="AA400" s="123"/>
      <c r="AB400" s="139"/>
    </row>
    <row r="401" spans="1:28" ht="22.5" customHeight="1" x14ac:dyDescent="0.2">
      <c r="A401" s="132"/>
      <c r="B401" s="134"/>
      <c r="C401" s="134"/>
      <c r="D401" s="134"/>
      <c r="E401" s="134"/>
      <c r="F401" s="134"/>
      <c r="G401" s="86" t="str">
        <f ca="1">IF(INDIRECT("ЗакСпец!A285")&lt;&gt;"",INDIRECT("ЗакСпец!A285"),"")</f>
        <v/>
      </c>
      <c r="H401" s="88" t="str">
        <f ca="1">IF(INDIRECT("ЗакСпец!B285")&lt;&gt;"",INDIRECT("ЗакСпец!B285"),"")</f>
        <v>Трубопроводы из стальных водогазопроводных неоцинкованных труб Ø32x3.2</v>
      </c>
      <c r="I401" s="84" t="str">
        <f ca="1">IF(INDIRECT("ЗакСпец!C285")&lt;&gt;"",INDIRECT("ЗакСпец!C285"),"")</f>
        <v>ГОСТ 3262-75</v>
      </c>
      <c r="J401" s="121" t="str">
        <f ca="1">IF(INDIRECT("ЗакСпец!D285")&lt;&gt;"",INDIRECT("ЗакСпец!D285"),"")</f>
        <v/>
      </c>
      <c r="K401" s="121"/>
      <c r="L401" s="121"/>
      <c r="M401" s="121"/>
      <c r="N401" s="121"/>
      <c r="O401" s="122" t="str">
        <f ca="1">IF(INDIRECT("ЗакСпец!E285")&lt;&gt;"",INDIRECT("ЗакСпец!E285"),"")</f>
        <v/>
      </c>
      <c r="P401" s="122"/>
      <c r="Q401" s="122"/>
      <c r="R401" s="122"/>
      <c r="S401" s="122"/>
      <c r="T401" s="84" t="str">
        <f ca="1">IF(INDIRECT("ЗакСпец!F285")&lt;&gt;"",INDIRECT("ЗакСпец!F285"),"")</f>
        <v>м</v>
      </c>
      <c r="U401" s="84">
        <f ca="1">IF(INDIRECT("ЗакСпец!G285")&lt;&gt;"",INDIRECT("ЗакСпец!G285"),"")</f>
        <v>286</v>
      </c>
      <c r="V401" s="122" t="str">
        <f ca="1">IF(INDIRECT("ЗакСпец!H285")&lt;&gt;"",INDIRECT("ЗакСпец!H285"),"")</f>
        <v/>
      </c>
      <c r="W401" s="122"/>
      <c r="X401" s="122" t="str">
        <f ca="1">IF(INDIRECT("ЗакСпец!I285")&lt;&gt;"",INDIRECT("ЗакСпец!I285"),"")</f>
        <v/>
      </c>
      <c r="Y401" s="122"/>
      <c r="Z401" s="122"/>
      <c r="AA401" s="123"/>
      <c r="AB401" s="139"/>
    </row>
    <row r="402" spans="1:28" ht="22.5" customHeight="1" x14ac:dyDescent="0.2">
      <c r="A402" s="132"/>
      <c r="B402" s="134"/>
      <c r="C402" s="134"/>
      <c r="D402" s="134"/>
      <c r="E402" s="134"/>
      <c r="F402" s="134"/>
      <c r="G402" s="86" t="str">
        <f ca="1">IF(INDIRECT("ЗакСпец!A286")&lt;&gt;"",INDIRECT("ЗакСпец!A286"),"")</f>
        <v/>
      </c>
      <c r="H402" s="88" t="str">
        <f ca="1">IF(INDIRECT("ЗакСпец!B286")&lt;&gt;"",INDIRECT("ЗакСпец!B286"),"")</f>
        <v>Трубопроводы из стальных водогазопроводных неоцинкованных труб Ø40x3.5</v>
      </c>
      <c r="I402" s="84" t="str">
        <f ca="1">IF(INDIRECT("ЗакСпец!C286")&lt;&gt;"",INDIRECT("ЗакСпец!C286"),"")</f>
        <v>ГОСТ 3262-75</v>
      </c>
      <c r="J402" s="121" t="str">
        <f ca="1">IF(INDIRECT("ЗакСпец!D286")&lt;&gt;"",INDIRECT("ЗакСпец!D286"),"")</f>
        <v/>
      </c>
      <c r="K402" s="121"/>
      <c r="L402" s="121"/>
      <c r="M402" s="121"/>
      <c r="N402" s="121"/>
      <c r="O402" s="122" t="str">
        <f ca="1">IF(INDIRECT("ЗакСпец!E286")&lt;&gt;"",INDIRECT("ЗакСпец!E286"),"")</f>
        <v/>
      </c>
      <c r="P402" s="122"/>
      <c r="Q402" s="122"/>
      <c r="R402" s="122"/>
      <c r="S402" s="122"/>
      <c r="T402" s="84" t="str">
        <f ca="1">IF(INDIRECT("ЗакСпец!F286")&lt;&gt;"",INDIRECT("ЗакСпец!F286"),"")</f>
        <v>м</v>
      </c>
      <c r="U402" s="84">
        <f ca="1">IF(INDIRECT("ЗакСпец!G286")&lt;&gt;"",INDIRECT("ЗакСпец!G286"),"")</f>
        <v>638</v>
      </c>
      <c r="V402" s="122" t="str">
        <f ca="1">IF(INDIRECT("ЗакСпец!H286")&lt;&gt;"",INDIRECT("ЗакСпец!H286"),"")</f>
        <v/>
      </c>
      <c r="W402" s="122"/>
      <c r="X402" s="122" t="str">
        <f ca="1">IF(INDIRECT("ЗакСпец!I286")&lt;&gt;"",INDIRECT("ЗакСпец!I286"),"")</f>
        <v/>
      </c>
      <c r="Y402" s="122"/>
      <c r="Z402" s="122"/>
      <c r="AA402" s="123"/>
      <c r="AB402" s="139"/>
    </row>
    <row r="403" spans="1:28" ht="22.5" customHeight="1" x14ac:dyDescent="0.2">
      <c r="A403" s="132"/>
      <c r="B403" s="134"/>
      <c r="C403" s="134"/>
      <c r="D403" s="134"/>
      <c r="E403" s="134"/>
      <c r="F403" s="134"/>
      <c r="G403" s="86" t="str">
        <f ca="1">IF(INDIRECT("ЗакСпец!A287")&lt;&gt;"",INDIRECT("ЗакСпец!A287"),"")</f>
        <v/>
      </c>
      <c r="H403" s="88" t="str">
        <f ca="1">IF(INDIRECT("ЗакСпец!B287")&lt;&gt;"",INDIRECT("ЗакСпец!B287"),"")</f>
        <v>Трубопроводы из стальных электросварных неоцинкованных труб Ø76x3</v>
      </c>
      <c r="I403" s="84" t="str">
        <f ca="1">IF(INDIRECT("ЗакСпец!C287")&lt;&gt;"",INDIRECT("ЗакСпец!C287"),"")</f>
        <v>ГОСТ 10704-91</v>
      </c>
      <c r="J403" s="121" t="str">
        <f ca="1">IF(INDIRECT("ЗакСпец!D287")&lt;&gt;"",INDIRECT("ЗакСпец!D287"),"")</f>
        <v/>
      </c>
      <c r="K403" s="121"/>
      <c r="L403" s="121"/>
      <c r="M403" s="121"/>
      <c r="N403" s="121"/>
      <c r="O403" s="122" t="str">
        <f ca="1">IF(INDIRECT("ЗакСпец!E287")&lt;&gt;"",INDIRECT("ЗакСпец!E287"),"")</f>
        <v/>
      </c>
      <c r="P403" s="122"/>
      <c r="Q403" s="122"/>
      <c r="R403" s="122"/>
      <c r="S403" s="122"/>
      <c r="T403" s="84" t="str">
        <f ca="1">IF(INDIRECT("ЗакСпец!F287")&lt;&gt;"",INDIRECT("ЗакСпец!F287"),"")</f>
        <v>м</v>
      </c>
      <c r="U403" s="84">
        <f ca="1">IF(INDIRECT("ЗакСпец!G287")&lt;&gt;"",INDIRECT("ЗакСпец!G287"),"")</f>
        <v>232.5</v>
      </c>
      <c r="V403" s="122" t="str">
        <f ca="1">IF(INDIRECT("ЗакСпец!H287")&lt;&gt;"",INDIRECT("ЗакСпец!H287"),"")</f>
        <v/>
      </c>
      <c r="W403" s="122"/>
      <c r="X403" s="122" t="str">
        <f ca="1">IF(INDIRECT("ЗакСпец!I287")&lt;&gt;"",INDIRECT("ЗакСпец!I287"),"")</f>
        <v/>
      </c>
      <c r="Y403" s="122"/>
      <c r="Z403" s="122"/>
      <c r="AA403" s="123"/>
      <c r="AB403" s="139"/>
    </row>
    <row r="404" spans="1:28" ht="22.5" customHeight="1" x14ac:dyDescent="0.2">
      <c r="A404" s="132"/>
      <c r="B404" s="134"/>
      <c r="C404" s="134"/>
      <c r="D404" s="134"/>
      <c r="E404" s="134"/>
      <c r="F404" s="134"/>
      <c r="G404" s="86" t="str">
        <f ca="1">IF(INDIRECT("ЗакСпец!A288")&lt;&gt;"",INDIRECT("ЗакСпец!A288"),"")</f>
        <v/>
      </c>
      <c r="H404" s="88" t="str">
        <f ca="1">IF(INDIRECT("ЗакСпец!B288")&lt;&gt;"",INDIRECT("ЗакСпец!B288"),"")</f>
        <v>Трубопроводы из стальных электросварных неоцинкованных труб Ø89x4</v>
      </c>
      <c r="I404" s="84" t="str">
        <f ca="1">IF(INDIRECT("ЗакСпец!C288")&lt;&gt;"",INDIRECT("ЗакСпец!C288"),"")</f>
        <v>ГОСТ 10704-91</v>
      </c>
      <c r="J404" s="121" t="str">
        <f ca="1">IF(INDIRECT("ЗакСпец!D288")&lt;&gt;"",INDIRECT("ЗакСпец!D288"),"")</f>
        <v/>
      </c>
      <c r="K404" s="121"/>
      <c r="L404" s="121"/>
      <c r="M404" s="121"/>
      <c r="N404" s="121"/>
      <c r="O404" s="122" t="str">
        <f ca="1">IF(INDIRECT("ЗакСпец!E288")&lt;&gt;"",INDIRECT("ЗакСпец!E288"),"")</f>
        <v/>
      </c>
      <c r="P404" s="122"/>
      <c r="Q404" s="122"/>
      <c r="R404" s="122"/>
      <c r="S404" s="122"/>
      <c r="T404" s="84" t="str">
        <f ca="1">IF(INDIRECT("ЗакСпец!F288")&lt;&gt;"",INDIRECT("ЗакСпец!F288"),"")</f>
        <v>м</v>
      </c>
      <c r="U404" s="84">
        <f ca="1">IF(INDIRECT("ЗакСпец!G288")&lt;&gt;"",INDIRECT("ЗакСпец!G288"),"")</f>
        <v>262.5</v>
      </c>
      <c r="V404" s="122" t="str">
        <f ca="1">IF(INDIRECT("ЗакСпец!H288")&lt;&gt;"",INDIRECT("ЗакСпец!H288"),"")</f>
        <v/>
      </c>
      <c r="W404" s="122"/>
      <c r="X404" s="122" t="str">
        <f ca="1">IF(INDIRECT("ЗакСпец!I288")&lt;&gt;"",INDIRECT("ЗакСпец!I288"),"")</f>
        <v/>
      </c>
      <c r="Y404" s="122"/>
      <c r="Z404" s="122"/>
      <c r="AA404" s="123"/>
      <c r="AB404" s="139"/>
    </row>
    <row r="405" spans="1:28" ht="22.5" customHeight="1" x14ac:dyDescent="0.2">
      <c r="A405" s="132"/>
      <c r="B405" s="134"/>
      <c r="C405" s="134"/>
      <c r="D405" s="134"/>
      <c r="E405" s="134"/>
      <c r="F405" s="134"/>
      <c r="G405" s="86" t="str">
        <f ca="1">IF(INDIRECT("ЗакСпец!A289")&lt;&gt;"",INDIRECT("ЗакСпец!A289"),"")</f>
        <v/>
      </c>
      <c r="H405" s="88" t="str">
        <f ca="1">IF(INDIRECT("ЗакСпец!B289")&lt;&gt;"",INDIRECT("ЗакСпец!B289"),"")</f>
        <v>Трубопроводы из стальных электросварных неоцинкованных труб Ø108x4</v>
      </c>
      <c r="I405" s="84" t="str">
        <f ca="1">IF(INDIRECT("ЗакСпец!C289")&lt;&gt;"",INDIRECT("ЗакСпец!C289"),"")</f>
        <v>ГОСТ 10704-91</v>
      </c>
      <c r="J405" s="121" t="str">
        <f ca="1">IF(INDIRECT("ЗакСпец!D289")&lt;&gt;"",INDIRECT("ЗакСпец!D289"),"")</f>
        <v/>
      </c>
      <c r="K405" s="121"/>
      <c r="L405" s="121"/>
      <c r="M405" s="121"/>
      <c r="N405" s="121"/>
      <c r="O405" s="122" t="str">
        <f ca="1">IF(INDIRECT("ЗакСпец!E289")&lt;&gt;"",INDIRECT("ЗакСпец!E289"),"")</f>
        <v/>
      </c>
      <c r="P405" s="122"/>
      <c r="Q405" s="122"/>
      <c r="R405" s="122"/>
      <c r="S405" s="122"/>
      <c r="T405" s="84" t="str">
        <f ca="1">IF(INDIRECT("ЗакСпец!F289")&lt;&gt;"",INDIRECT("ЗакСпец!F289"),"")</f>
        <v>м</v>
      </c>
      <c r="U405" s="84">
        <f ca="1">IF(INDIRECT("ЗакСпец!G289")&lt;&gt;"",INDIRECT("ЗакСпец!G289"),"")</f>
        <v>120</v>
      </c>
      <c r="V405" s="122" t="str">
        <f ca="1">IF(INDIRECT("ЗакСпец!H289")&lt;&gt;"",INDIRECT("ЗакСпец!H289"),"")</f>
        <v/>
      </c>
      <c r="W405" s="122"/>
      <c r="X405" s="122" t="str">
        <f ca="1">IF(INDIRECT("ЗакСпец!I289")&lt;&gt;"",INDIRECT("ЗакСпец!I289"),"")</f>
        <v/>
      </c>
      <c r="Y405" s="122"/>
      <c r="Z405" s="122"/>
      <c r="AA405" s="123"/>
      <c r="AB405" s="139"/>
    </row>
    <row r="406" spans="1:28" ht="16.899999999999999" customHeight="1" x14ac:dyDescent="0.2">
      <c r="A406" s="132"/>
      <c r="B406" s="134"/>
      <c r="C406" s="134"/>
      <c r="D406" s="134"/>
      <c r="E406" s="134"/>
      <c r="F406" s="134"/>
      <c r="G406" s="209" t="str">
        <f ca="1">IF(INDIRECT("ЗакСпец!A290")&lt;&gt;"",INDIRECT("ЗакСпец!A290"),"")</f>
        <v/>
      </c>
      <c r="H406" s="220" t="str">
        <f ca="1">IF(INDIRECT("ЗакСпец!B290")&lt;&gt;"",INDIRECT("ЗакСпец!B290"),"")</f>
        <v>Трубки теплоизоляционные из вспененного полиэтилена толщиной 13мм</v>
      </c>
      <c r="I406" s="121" t="str">
        <f ca="1">IF(INDIRECT("ЗакСпец!C290")&lt;&gt;"",INDIRECT("ЗакСпец!C290"),"")</f>
        <v>22/13-2</v>
      </c>
      <c r="J406" s="121" t="str">
        <f ca="1">IF(INDIRECT("ЗакСпец!D290")&lt;&gt;"",INDIRECT("ЗакСпец!D290"),"")</f>
        <v>EFXT022132SU</v>
      </c>
      <c r="K406" s="121"/>
      <c r="L406" s="121"/>
      <c r="M406" s="121"/>
      <c r="N406" s="121"/>
      <c r="O406" s="122" t="str">
        <f ca="1">IF(INDIRECT("ЗакСпец!E290")&lt;&gt;"",INDIRECT("ЗакСпец!E290"),"")</f>
        <v>Энергофлекс</v>
      </c>
      <c r="P406" s="122"/>
      <c r="Q406" s="122"/>
      <c r="R406" s="122"/>
      <c r="S406" s="122"/>
      <c r="T406" s="121" t="str">
        <f ca="1">IF(INDIRECT("ЗакСпец!F290")&lt;&gt;"",INDIRECT("ЗакСпец!F290"),"")</f>
        <v>м</v>
      </c>
      <c r="U406" s="121">
        <f ca="1">IF(INDIRECT("ЗакСпец!G290")&lt;&gt;"",INDIRECT("ЗакСпец!G290"),"")</f>
        <v>1800</v>
      </c>
      <c r="V406" s="122" t="str">
        <f ca="1">IF(INDIRECT("ЗакСпец!H290")&lt;&gt;"",INDIRECT("ЗакСпец!H290"),"")</f>
        <v/>
      </c>
      <c r="W406" s="122"/>
      <c r="X406" s="122" t="str">
        <f ca="1">IF(INDIRECT("ЗакСпец!I290")&lt;&gt;"",INDIRECT("ЗакСпец!I290"),"")</f>
        <v/>
      </c>
      <c r="Y406" s="122"/>
      <c r="Z406" s="122"/>
      <c r="AA406" s="123"/>
      <c r="AB406" s="139"/>
    </row>
    <row r="407" spans="1:28" ht="5.65" customHeight="1" x14ac:dyDescent="0.2">
      <c r="A407" s="132"/>
      <c r="B407" s="134"/>
      <c r="C407" s="134"/>
      <c r="D407" s="134"/>
      <c r="E407" s="134"/>
      <c r="F407" s="134"/>
      <c r="G407" s="209"/>
      <c r="H407" s="220"/>
      <c r="I407" s="121"/>
      <c r="J407" s="121"/>
      <c r="K407" s="121"/>
      <c r="L407" s="121"/>
      <c r="M407" s="121"/>
      <c r="N407" s="121"/>
      <c r="O407" s="122"/>
      <c r="P407" s="122"/>
      <c r="Q407" s="122"/>
      <c r="R407" s="122"/>
      <c r="S407" s="122"/>
      <c r="T407" s="121"/>
      <c r="U407" s="121"/>
      <c r="V407" s="122"/>
      <c r="W407" s="122"/>
      <c r="X407" s="122"/>
      <c r="Y407" s="122"/>
      <c r="Z407" s="122"/>
      <c r="AA407" s="123"/>
      <c r="AB407" s="139"/>
    </row>
    <row r="408" spans="1:28" ht="22.5" customHeight="1" x14ac:dyDescent="0.2">
      <c r="A408" s="132"/>
      <c r="B408" s="134"/>
      <c r="C408" s="134"/>
      <c r="D408" s="134"/>
      <c r="E408" s="134"/>
      <c r="F408" s="134"/>
      <c r="G408" s="86" t="str">
        <f ca="1">IF(INDIRECT("ЗакСпец!A291")&lt;&gt;"",INDIRECT("ЗакСпец!A291"),"")</f>
        <v/>
      </c>
      <c r="H408" s="88" t="str">
        <f ca="1">IF(INDIRECT("ЗакСпец!B291")&lt;&gt;"",INDIRECT("ЗакСпец!B291"),"")</f>
        <v>Трубки теплоизоляционные из вспененного полиэтилена толщиной 13мм</v>
      </c>
      <c r="I408" s="84" t="str">
        <f ca="1">IF(INDIRECT("ЗакСпец!C291")&lt;&gt;"",INDIRECT("ЗакСпец!C291"),"")</f>
        <v>35/13-2</v>
      </c>
      <c r="J408" s="121" t="str">
        <f ca="1">IF(INDIRECT("ЗакСпец!D291")&lt;&gt;"",INDIRECT("ЗакСпец!D291"),"")</f>
        <v>EFXT035132SU</v>
      </c>
      <c r="K408" s="121"/>
      <c r="L408" s="121"/>
      <c r="M408" s="121"/>
      <c r="N408" s="121"/>
      <c r="O408" s="122" t="str">
        <f ca="1">IF(INDIRECT("ЗакСпец!E291")&lt;&gt;"",INDIRECT("ЗакСпец!E291"),"")</f>
        <v>Энергофлекс</v>
      </c>
      <c r="P408" s="122"/>
      <c r="Q408" s="122"/>
      <c r="R408" s="122"/>
      <c r="S408" s="122"/>
      <c r="T408" s="84" t="str">
        <f ca="1">IF(INDIRECT("ЗакСпец!F291")&lt;&gt;"",INDIRECT("ЗакСпец!F291"),"")</f>
        <v>м</v>
      </c>
      <c r="U408" s="84">
        <f ca="1">IF(INDIRECT("ЗакСпец!G291")&lt;&gt;"",INDIRECT("ЗакСпец!G291"),"")</f>
        <v>286</v>
      </c>
      <c r="V408" s="122" t="str">
        <f ca="1">IF(INDIRECT("ЗакСпец!H291")&lt;&gt;"",INDIRECT("ЗакСпец!H291"),"")</f>
        <v/>
      </c>
      <c r="W408" s="122"/>
      <c r="X408" s="122" t="str">
        <f ca="1">IF(INDIRECT("ЗакСпец!I291")&lt;&gt;"",INDIRECT("ЗакСпец!I291"),"")</f>
        <v/>
      </c>
      <c r="Y408" s="122"/>
      <c r="Z408" s="122"/>
      <c r="AA408" s="123"/>
      <c r="AB408" s="139"/>
    </row>
    <row r="409" spans="1:28" ht="22.5" customHeight="1" x14ac:dyDescent="0.2">
      <c r="A409" s="132"/>
      <c r="B409" s="134"/>
      <c r="C409" s="134"/>
      <c r="D409" s="134"/>
      <c r="E409" s="134"/>
      <c r="F409" s="134"/>
      <c r="G409" s="86" t="str">
        <f ca="1">IF(INDIRECT("ЗакСпец!A292")&lt;&gt;"",INDIRECT("ЗакСпец!A292"),"")</f>
        <v/>
      </c>
      <c r="H409" s="88" t="str">
        <f ca="1">IF(INDIRECT("ЗакСпец!B292")&lt;&gt;"",INDIRECT("ЗакСпец!B292"),"")</f>
        <v>Трубки теплоизоляционные из вспененного полиэтилена толщиной 25мм</v>
      </c>
      <c r="I409" s="84" t="str">
        <f ca="1">IF(INDIRECT("ЗакСпец!C292")&lt;&gt;"",INDIRECT("ЗакСпец!C292"),"")</f>
        <v>42/25-2</v>
      </c>
      <c r="J409" s="121" t="str">
        <f ca="1">IF(INDIRECT("ЗакСпец!D292")&lt;&gt;"",INDIRECT("ЗакСпец!D292"),"")</f>
        <v>EFXT042252SU</v>
      </c>
      <c r="K409" s="121"/>
      <c r="L409" s="121"/>
      <c r="M409" s="121"/>
      <c r="N409" s="121"/>
      <c r="O409" s="122" t="str">
        <f ca="1">IF(INDIRECT("ЗакСпец!E292")&lt;&gt;"",INDIRECT("ЗакСпец!E292"),"")</f>
        <v>Энергофлекс</v>
      </c>
      <c r="P409" s="122"/>
      <c r="Q409" s="122"/>
      <c r="R409" s="122"/>
      <c r="S409" s="122"/>
      <c r="T409" s="84" t="str">
        <f ca="1">IF(INDIRECT("ЗакСпец!F292")&lt;&gt;"",INDIRECT("ЗакСпец!F292"),"")</f>
        <v>м</v>
      </c>
      <c r="U409" s="84">
        <f ca="1">IF(INDIRECT("ЗакСпец!G292")&lt;&gt;"",INDIRECT("ЗакСпец!G292"),"")</f>
        <v>286</v>
      </c>
      <c r="V409" s="122" t="str">
        <f ca="1">IF(INDIRECT("ЗакСпец!H292")&lt;&gt;"",INDIRECT("ЗакСпец!H292"),"")</f>
        <v/>
      </c>
      <c r="W409" s="122"/>
      <c r="X409" s="122" t="str">
        <f ca="1">IF(INDIRECT("ЗакСпец!I292")&lt;&gt;"",INDIRECT("ЗакСпец!I292"),"")</f>
        <v/>
      </c>
      <c r="Y409" s="122"/>
      <c r="Z409" s="122"/>
      <c r="AA409" s="123"/>
      <c r="AB409" s="139"/>
    </row>
    <row r="410" spans="1:28" ht="22.5" customHeight="1" x14ac:dyDescent="0.2">
      <c r="A410" s="132"/>
      <c r="B410" s="134"/>
      <c r="C410" s="134"/>
      <c r="D410" s="134"/>
      <c r="E410" s="134"/>
      <c r="F410" s="134"/>
      <c r="G410" s="209" t="str">
        <f ca="1">IF(INDIRECT("ЗакСпец!A293")&lt;&gt;"",INDIRECT("ЗакСпец!A293"),"")</f>
        <v/>
      </c>
      <c r="H410" s="220" t="str">
        <f ca="1">IF(INDIRECT("ЗакСпец!B293")&lt;&gt;"",INDIRECT("ЗакСпец!B293"),"")</f>
        <v>Трубки теплоизоляционные из вспененного полиэтилена толщиной 25мм</v>
      </c>
      <c r="I410" s="121" t="str">
        <f ca="1">IF(INDIRECT("ЗакСпец!C293")&lt;&gt;"",INDIRECT("ЗакСпец!C293"),"")</f>
        <v>48/25-2</v>
      </c>
      <c r="J410" s="121" t="str">
        <f ca="1">IF(INDIRECT("ЗакСпец!D293")&lt;&gt;"",INDIRECT("ЗакСпец!D293"),"")</f>
        <v>EFXT048252SU</v>
      </c>
      <c r="K410" s="121"/>
      <c r="L410" s="121"/>
      <c r="M410" s="121"/>
      <c r="N410" s="121"/>
      <c r="O410" s="122" t="str">
        <f ca="1">IF(INDIRECT("ЗакСпец!E293")&lt;&gt;"",INDIRECT("ЗакСпец!E293"),"")</f>
        <v>Энергофлекс</v>
      </c>
      <c r="P410" s="122"/>
      <c r="Q410" s="122"/>
      <c r="R410" s="122"/>
      <c r="S410" s="122"/>
      <c r="T410" s="121" t="str">
        <f ca="1">IF(INDIRECT("ЗакСпец!F293")&lt;&gt;"",INDIRECT("ЗакСпец!F293"),"")</f>
        <v>м</v>
      </c>
      <c r="U410" s="121">
        <f ca="1">IF(INDIRECT("ЗакСпец!G293")&lt;&gt;"",INDIRECT("ЗакСпец!G293"),"")</f>
        <v>638</v>
      </c>
      <c r="V410" s="122" t="str">
        <f ca="1">IF(INDIRECT("ЗакСпец!H293")&lt;&gt;"",INDIRECT("ЗакСпец!H293"),"")</f>
        <v/>
      </c>
      <c r="W410" s="122"/>
      <c r="X410" s="122" t="str">
        <f ca="1">IF(INDIRECT("ЗакСпец!I293")&lt;&gt;"",INDIRECT("ЗакСпец!I293"),"")</f>
        <v/>
      </c>
      <c r="Y410" s="122"/>
      <c r="Z410" s="122"/>
      <c r="AA410" s="123"/>
      <c r="AB410" s="139"/>
    </row>
    <row r="411" spans="1:28" ht="2.85" customHeight="1" x14ac:dyDescent="0.2">
      <c r="A411" s="132"/>
      <c r="B411" s="134"/>
      <c r="C411" s="134"/>
      <c r="D411" s="134"/>
      <c r="E411" s="134"/>
      <c r="F411" s="134"/>
      <c r="G411" s="209"/>
      <c r="H411" s="220"/>
      <c r="I411" s="121"/>
      <c r="J411" s="121"/>
      <c r="K411" s="121"/>
      <c r="L411" s="121"/>
      <c r="M411" s="121"/>
      <c r="N411" s="121"/>
      <c r="O411" s="122"/>
      <c r="P411" s="122"/>
      <c r="Q411" s="122"/>
      <c r="R411" s="122"/>
      <c r="S411" s="122"/>
      <c r="T411" s="121"/>
      <c r="U411" s="121"/>
      <c r="V411" s="122"/>
      <c r="W411" s="122"/>
      <c r="X411" s="122"/>
      <c r="Y411" s="122"/>
      <c r="Z411" s="122"/>
      <c r="AA411" s="123"/>
      <c r="AB411" s="139"/>
    </row>
    <row r="412" spans="1:28" ht="22.5" customHeight="1" x14ac:dyDescent="0.2">
      <c r="A412" s="132"/>
      <c r="B412" s="134"/>
      <c r="C412" s="134"/>
      <c r="D412" s="134"/>
      <c r="E412" s="134"/>
      <c r="F412" s="134"/>
      <c r="G412" s="86" t="str">
        <f ca="1">IF(INDIRECT("ЗакСпец!A294")&lt;&gt;"",INDIRECT("ЗакСпец!A294"),"")</f>
        <v/>
      </c>
      <c r="H412" s="88" t="str">
        <f ca="1">IF(INDIRECT("ЗакСпец!B294")&lt;&gt;"",INDIRECT("ЗакСпец!B294"),"")</f>
        <v>Базальтовые теплоизоляционные цилиндры толщиной 30мм с отдельной обкладкой алюминиевой неармированной фольгой (НГ)</v>
      </c>
      <c r="I412" s="84" t="str">
        <f ca="1">IF(INDIRECT("ЗакСпец!C294")&lt;&gt;"",INDIRECT("ЗакСпец!C294"),"")</f>
        <v>BOS PIPE-НФ Ø76x30</v>
      </c>
      <c r="J412" s="121" t="str">
        <f ca="1">IF(INDIRECT("ЗакСпец!D294")&lt;&gt;"",INDIRECT("ЗакСпец!D294"),"")</f>
        <v/>
      </c>
      <c r="K412" s="121"/>
      <c r="L412" s="121"/>
      <c r="M412" s="121"/>
      <c r="N412" s="121"/>
      <c r="O412" s="122" t="str">
        <f ca="1">IF(INDIRECT("ЗакСпец!E294")&lt;&gt;"",INDIRECT("ЗакСпец!E294"),"")</f>
        <v>BOS</v>
      </c>
      <c r="P412" s="122"/>
      <c r="Q412" s="122"/>
      <c r="R412" s="122"/>
      <c r="S412" s="122"/>
      <c r="T412" s="84" t="str">
        <f ca="1">IF(INDIRECT("ЗакСпец!F294")&lt;&gt;"",INDIRECT("ЗакСпец!F294"),"")</f>
        <v>м</v>
      </c>
      <c r="U412" s="84">
        <f ca="1">IF(INDIRECT("ЗакСпец!G294")&lt;&gt;"",INDIRECT("ЗакСпец!G294"),"")</f>
        <v>232.5</v>
      </c>
      <c r="V412" s="122" t="str">
        <f ca="1">IF(INDIRECT("ЗакСпец!H294")&lt;&gt;"",INDIRECT("ЗакСпец!H294"),"")</f>
        <v/>
      </c>
      <c r="W412" s="122"/>
      <c r="X412" s="122" t="str">
        <f ca="1">IF(INDIRECT("ЗакСпец!I294")&lt;&gt;"",INDIRECT("ЗакСпец!I294"),"")</f>
        <v/>
      </c>
      <c r="Y412" s="122"/>
      <c r="Z412" s="122"/>
      <c r="AA412" s="123"/>
      <c r="AB412" s="139"/>
    </row>
    <row r="413" spans="1:28" ht="22.5" customHeight="1" x14ac:dyDescent="0.2">
      <c r="A413" s="132"/>
      <c r="B413" s="134"/>
      <c r="C413" s="134"/>
      <c r="D413" s="134"/>
      <c r="E413" s="134"/>
      <c r="F413" s="134"/>
      <c r="G413" s="86" t="str">
        <f ca="1">IF(INDIRECT("ЗакСпец!A295")&lt;&gt;"",INDIRECT("ЗакСпец!A295"),"")</f>
        <v/>
      </c>
      <c r="H413" s="88" t="str">
        <f ca="1">IF(INDIRECT("ЗакСпец!B295")&lt;&gt;"",INDIRECT("ЗакСпец!B295"),"")</f>
        <v>Базальтовые теплоизоляционные цилиндры толщиной 30мм с отдельной обкладкой алюминиевой неармированной фольгой (НГ)</v>
      </c>
      <c r="I413" s="84" t="str">
        <f ca="1">IF(INDIRECT("ЗакСпец!C295")&lt;&gt;"",INDIRECT("ЗакСпец!C295"),"")</f>
        <v>BOS PIPE-НФ Ø89x40</v>
      </c>
      <c r="J413" s="121" t="str">
        <f ca="1">IF(INDIRECT("ЗакСпец!D295")&lt;&gt;"",INDIRECT("ЗакСпец!D295"),"")</f>
        <v/>
      </c>
      <c r="K413" s="121"/>
      <c r="L413" s="121"/>
      <c r="M413" s="121"/>
      <c r="N413" s="121"/>
      <c r="O413" s="122" t="str">
        <f ca="1">IF(INDIRECT("ЗакСпец!E295")&lt;&gt;"",INDIRECT("ЗакСпец!E295"),"")</f>
        <v>BOS</v>
      </c>
      <c r="P413" s="122"/>
      <c r="Q413" s="122"/>
      <c r="R413" s="122"/>
      <c r="S413" s="122"/>
      <c r="T413" s="84" t="str">
        <f ca="1">IF(INDIRECT("ЗакСпец!F295")&lt;&gt;"",INDIRECT("ЗакСпец!F295"),"")</f>
        <v>м</v>
      </c>
      <c r="U413" s="84">
        <f ca="1">IF(INDIRECT("ЗакСпец!G295")&lt;&gt;"",INDIRECT("ЗакСпец!G295"),"")</f>
        <v>262.5</v>
      </c>
      <c r="V413" s="122" t="str">
        <f ca="1">IF(INDIRECT("ЗакСпец!H295")&lt;&gt;"",INDIRECT("ЗакСпец!H295"),"")</f>
        <v/>
      </c>
      <c r="W413" s="122"/>
      <c r="X413" s="122" t="str">
        <f ca="1">IF(INDIRECT("ЗакСпец!I295")&lt;&gt;"",INDIRECT("ЗакСпец!I295"),"")</f>
        <v/>
      </c>
      <c r="Y413" s="122"/>
      <c r="Z413" s="122"/>
      <c r="AA413" s="123"/>
      <c r="AB413" s="139"/>
    </row>
    <row r="414" spans="1:28" ht="8.4499999999999993" customHeight="1" x14ac:dyDescent="0.2">
      <c r="A414" s="132"/>
      <c r="B414" s="134"/>
      <c r="C414" s="134"/>
      <c r="D414" s="134"/>
      <c r="E414" s="134"/>
      <c r="F414" s="134"/>
      <c r="G414" s="209" t="str">
        <f ca="1">IF(INDIRECT("ЗакСпец!A296")&lt;&gt;"",INDIRECT("ЗакСпец!A296"),"")</f>
        <v/>
      </c>
      <c r="H414" s="220" t="str">
        <f ca="1">IF(INDIRECT("ЗакСпец!B296")&lt;&gt;"",INDIRECT("ЗакСпец!B296"),"")</f>
        <v>Базальтовые теплоизоляционные цилиндры толщиной 30мм с отдельной обкладкой алюминиевой неармированной фольгой (НГ)</v>
      </c>
      <c r="I414" s="121" t="str">
        <f ca="1">IF(INDIRECT("ЗакСпец!C296")&lt;&gt;"",INDIRECT("ЗакСпец!C296"),"")</f>
        <v>BOS PIPE-НФ Ø108x40</v>
      </c>
      <c r="J414" s="121" t="str">
        <f ca="1">IF(INDIRECT("ЗакСпец!D296")&lt;&gt;"",INDIRECT("ЗакСпец!D296"),"")</f>
        <v/>
      </c>
      <c r="K414" s="121"/>
      <c r="L414" s="121"/>
      <c r="M414" s="121"/>
      <c r="N414" s="121"/>
      <c r="O414" s="122" t="str">
        <f ca="1">IF(INDIRECT("ЗакСпец!E296")&lt;&gt;"",INDIRECT("ЗакСпец!E296"),"")</f>
        <v>BOS</v>
      </c>
      <c r="P414" s="122"/>
      <c r="Q414" s="122"/>
      <c r="R414" s="122"/>
      <c r="S414" s="122"/>
      <c r="T414" s="121" t="str">
        <f ca="1">IF(INDIRECT("ЗакСпец!F296")&lt;&gt;"",INDIRECT("ЗакСпец!F296"),"")</f>
        <v>м</v>
      </c>
      <c r="U414" s="121">
        <f ca="1">IF(INDIRECT("ЗакСпец!G296")&lt;&gt;"",INDIRECT("ЗакСпец!G296"),"")</f>
        <v>120</v>
      </c>
      <c r="V414" s="122" t="str">
        <f ca="1">IF(INDIRECT("ЗакСпец!H296")&lt;&gt;"",INDIRECT("ЗакСпец!H296"),"")</f>
        <v/>
      </c>
      <c r="W414" s="122"/>
      <c r="X414" s="122" t="str">
        <f ca="1">IF(INDIRECT("ЗакСпец!I296")&lt;&gt;"",INDIRECT("ЗакСпец!I296"),"")</f>
        <v/>
      </c>
      <c r="Y414" s="122"/>
      <c r="Z414" s="122"/>
      <c r="AA414" s="123"/>
      <c r="AB414" s="139"/>
    </row>
    <row r="415" spans="1:28" ht="14.1" customHeight="1" x14ac:dyDescent="0.2">
      <c r="A415" s="132"/>
      <c r="B415" s="134"/>
      <c r="C415" s="134"/>
      <c r="D415" s="134"/>
      <c r="E415" s="134"/>
      <c r="F415" s="134"/>
      <c r="G415" s="209"/>
      <c r="H415" s="220"/>
      <c r="I415" s="121"/>
      <c r="J415" s="121"/>
      <c r="K415" s="121"/>
      <c r="L415" s="121"/>
      <c r="M415" s="121"/>
      <c r="N415" s="121"/>
      <c r="O415" s="122"/>
      <c r="P415" s="122"/>
      <c r="Q415" s="122"/>
      <c r="R415" s="122"/>
      <c r="S415" s="122"/>
      <c r="T415" s="121"/>
      <c r="U415" s="121"/>
      <c r="V415" s="122"/>
      <c r="W415" s="122"/>
      <c r="X415" s="122"/>
      <c r="Y415" s="122"/>
      <c r="Z415" s="122"/>
      <c r="AA415" s="123"/>
      <c r="AB415" s="139"/>
    </row>
    <row r="416" spans="1:28" ht="22.5" customHeight="1" x14ac:dyDescent="0.2">
      <c r="A416" s="132"/>
      <c r="B416" s="134"/>
      <c r="C416" s="134"/>
      <c r="D416" s="134"/>
      <c r="E416" s="134"/>
      <c r="F416" s="134"/>
      <c r="G416" s="86" t="str">
        <f ca="1">IF(INDIRECT("ЗакСпец!A297")&lt;&gt;"",INDIRECT("ЗакСпец!A297"),"")</f>
        <v/>
      </c>
      <c r="H416" s="88" t="str">
        <f ca="1">IF(INDIRECT("ЗакСпец!B297")&lt;&gt;"",INDIRECT("ЗакСпец!B297"),"")</f>
        <v>Защитный гофрированый кожух</v>
      </c>
      <c r="I416" s="84" t="str">
        <f ca="1">IF(INDIRECT("ЗакСпец!C297")&lt;&gt;"",INDIRECT("ЗакСпец!C297"),"")</f>
        <v>25/20 красный</v>
      </c>
      <c r="J416" s="121" t="str">
        <f ca="1">IF(INDIRECT("ЗакСпец!D297")&lt;&gt;"",INDIRECT("ЗакСпец!D297"),"")</f>
        <v/>
      </c>
      <c r="K416" s="121"/>
      <c r="L416" s="121"/>
      <c r="M416" s="121"/>
      <c r="N416" s="121"/>
      <c r="O416" s="122" t="str">
        <f ca="1">IF(INDIRECT("ЗакСпец!E297")&lt;&gt;"",INDIRECT("ЗакСпец!E297"),"")</f>
        <v>РОСТЕРМ</v>
      </c>
      <c r="P416" s="122"/>
      <c r="Q416" s="122"/>
      <c r="R416" s="122"/>
      <c r="S416" s="122"/>
      <c r="T416" s="84" t="str">
        <f ca="1">IF(INDIRECT("ЗакСпец!F297")&lt;&gt;"",INDIRECT("ЗакСпец!F297"),"")</f>
        <v>м</v>
      </c>
      <c r="U416" s="84">
        <f ca="1">IF(INDIRECT("ЗакСпец!G297")&lt;&gt;"",INDIRECT("ЗакСпец!G297"),"")</f>
        <v>6500</v>
      </c>
      <c r="V416" s="122" t="str">
        <f ca="1">IF(INDIRECT("ЗакСпец!H297")&lt;&gt;"",INDIRECT("ЗакСпец!H297"),"")</f>
        <v/>
      </c>
      <c r="W416" s="122"/>
      <c r="X416" s="122" t="str">
        <f ca="1">IF(INDIRECT("ЗакСпец!I297")&lt;&gt;"",INDIRECT("ЗакСпец!I297"),"")</f>
        <v/>
      </c>
      <c r="Y416" s="122"/>
      <c r="Z416" s="122"/>
      <c r="AA416" s="123"/>
      <c r="AB416" s="139"/>
    </row>
    <row r="417" spans="1:28" ht="19.7" customHeight="1" thickBot="1" x14ac:dyDescent="0.25">
      <c r="A417" s="132"/>
      <c r="B417" s="134"/>
      <c r="C417" s="134"/>
      <c r="D417" s="134"/>
      <c r="E417" s="134"/>
      <c r="F417" s="134"/>
      <c r="G417" s="209" t="str">
        <f ca="1">IF(INDIRECT("ЗакСпец!A298")&lt;&gt;"",INDIRECT("ЗакСпец!A298"),"")</f>
        <v/>
      </c>
      <c r="H417" s="220" t="str">
        <f ca="1">IF(INDIRECT("ЗакСпец!B298")&lt;&gt;"",INDIRECT("ЗакСпец!B298"),"")</f>
        <v>Защитный гофрированый кожух</v>
      </c>
      <c r="I417" s="121" t="str">
        <f ca="1">IF(INDIRECT("ЗакСпец!C298")&lt;&gt;"",INDIRECT("ЗакСпец!C298"),"")</f>
        <v>25/20 синий</v>
      </c>
      <c r="J417" s="121" t="str">
        <f ca="1">IF(INDIRECT("ЗакСпец!D298")&lt;&gt;"",INDIRECT("ЗакСпец!D298"),"")</f>
        <v/>
      </c>
      <c r="K417" s="121"/>
      <c r="L417" s="121"/>
      <c r="M417" s="121"/>
      <c r="N417" s="121"/>
      <c r="O417" s="122" t="str">
        <f ca="1">IF(INDIRECT("ЗакСпец!E298")&lt;&gt;"",INDIRECT("ЗакСпец!E298"),"")</f>
        <v>РОСТЕРМ</v>
      </c>
      <c r="P417" s="122"/>
      <c r="Q417" s="122"/>
      <c r="R417" s="122"/>
      <c r="S417" s="122"/>
      <c r="T417" s="121" t="str">
        <f ca="1">IF(INDIRECT("ЗакСпец!F298")&lt;&gt;"",INDIRECT("ЗакСпец!F298"),"")</f>
        <v>м</v>
      </c>
      <c r="U417" s="121">
        <f ca="1">IF(INDIRECT("ЗакСпец!G298")&lt;&gt;"",INDIRECT("ЗакСпец!G298"),"")</f>
        <v>6500</v>
      </c>
      <c r="V417" s="122" t="str">
        <f ca="1">IF(INDIRECT("ЗакСпец!H298")&lt;&gt;"",INDIRECT("ЗакСпец!H298"),"")</f>
        <v/>
      </c>
      <c r="W417" s="122"/>
      <c r="X417" s="122" t="str">
        <f ca="1">IF(INDIRECT("ЗакСпец!I298")&lt;&gt;"",INDIRECT("ЗакСпец!I298"),"")</f>
        <v/>
      </c>
      <c r="Y417" s="122"/>
      <c r="Z417" s="122"/>
      <c r="AA417" s="123"/>
      <c r="AB417" s="139"/>
    </row>
    <row r="418" spans="1:28" ht="2.85" customHeight="1" thickBot="1" x14ac:dyDescent="0.25">
      <c r="A418" s="132"/>
      <c r="B418" s="134"/>
      <c r="C418" s="162" t="s">
        <v>29</v>
      </c>
      <c r="D418" s="127"/>
      <c r="E418" s="127"/>
      <c r="F418" s="128"/>
      <c r="G418" s="209"/>
      <c r="H418" s="220"/>
      <c r="I418" s="121"/>
      <c r="J418" s="121"/>
      <c r="K418" s="121"/>
      <c r="L418" s="121"/>
      <c r="M418" s="121"/>
      <c r="N418" s="121"/>
      <c r="O418" s="122"/>
      <c r="P418" s="122"/>
      <c r="Q418" s="122"/>
      <c r="R418" s="122"/>
      <c r="S418" s="122"/>
      <c r="T418" s="121"/>
      <c r="U418" s="121"/>
      <c r="V418" s="122"/>
      <c r="W418" s="122"/>
      <c r="X418" s="122"/>
      <c r="Y418" s="122"/>
      <c r="Z418" s="122"/>
      <c r="AA418" s="123"/>
      <c r="AB418" s="139"/>
    </row>
    <row r="419" spans="1:28" ht="22.5" customHeight="1" thickBot="1" x14ac:dyDescent="0.25">
      <c r="A419" s="132"/>
      <c r="B419" s="134"/>
      <c r="C419" s="127"/>
      <c r="D419" s="127"/>
      <c r="E419" s="127"/>
      <c r="F419" s="128"/>
      <c r="G419" s="86" t="str">
        <f ca="1">IF(INDIRECT("ЗакСпец!A299")&lt;&gt;"",INDIRECT("ЗакСпец!A299"),"")</f>
        <v/>
      </c>
      <c r="H419" s="88" t="str">
        <f ca="1">IF(INDIRECT("ЗакСпец!B299")&lt;&gt;"",INDIRECT("ЗакСпец!B299"),"")</f>
        <v/>
      </c>
      <c r="I419" s="84" t="str">
        <f ca="1">IF(INDIRECT("ЗакСпец!C299")&lt;&gt;"",INDIRECT("ЗакСпец!C299"),"")</f>
        <v/>
      </c>
      <c r="J419" s="121" t="str">
        <f ca="1">IF(INDIRECT("ЗакСпец!D299")&lt;&gt;"",INDIRECT("ЗакСпец!D299"),"")</f>
        <v/>
      </c>
      <c r="K419" s="121"/>
      <c r="L419" s="121"/>
      <c r="M419" s="121"/>
      <c r="N419" s="121"/>
      <c r="O419" s="122" t="str">
        <f ca="1">IF(INDIRECT("ЗакСпец!E299")&lt;&gt;"",INDIRECT("ЗакСпец!E299"),"")</f>
        <v/>
      </c>
      <c r="P419" s="122"/>
      <c r="Q419" s="122"/>
      <c r="R419" s="122"/>
      <c r="S419" s="122"/>
      <c r="T419" s="84" t="str">
        <f ca="1">IF(INDIRECT("ЗакСпец!F299")&lt;&gt;"",INDIRECT("ЗакСпец!F299"),"")</f>
        <v/>
      </c>
      <c r="U419" s="84" t="str">
        <f ca="1">IF(INDIRECT("ЗакСпец!G299")&lt;&gt;"",INDIRECT("ЗакСпец!G299"),"")</f>
        <v/>
      </c>
      <c r="V419" s="122" t="str">
        <f ca="1">IF(INDIRECT("ЗакСпец!H299")&lt;&gt;"",INDIRECT("ЗакСпец!H299"),"")</f>
        <v/>
      </c>
      <c r="W419" s="122"/>
      <c r="X419" s="122" t="str">
        <f ca="1">IF(INDIRECT("ЗакСпец!I299")&lt;&gt;"",INDIRECT("ЗакСпец!I299"),"")</f>
        <v/>
      </c>
      <c r="Y419" s="122"/>
      <c r="Z419" s="122"/>
      <c r="AA419" s="123"/>
      <c r="AB419" s="139"/>
    </row>
    <row r="420" spans="1:28" ht="22.5" customHeight="1" thickBot="1" x14ac:dyDescent="0.25">
      <c r="A420" s="132"/>
      <c r="B420" s="134"/>
      <c r="C420" s="127"/>
      <c r="D420" s="127"/>
      <c r="E420" s="127"/>
      <c r="F420" s="128"/>
      <c r="G420" s="86" t="str">
        <f ca="1">IF(INDIRECT("ЗакСпец!A300")&lt;&gt;"",INDIRECT("ЗакСпец!A300"),"")</f>
        <v/>
      </c>
      <c r="H420" s="88" t="str">
        <f ca="1">IF(INDIRECT("ЗакСпец!B300")&lt;&gt;"",INDIRECT("ЗакСпец!B300"),"")</f>
        <v>Антикоррозийное покрытие трубопровода в 1 слой</v>
      </c>
      <c r="I420" s="84" t="str">
        <f ca="1">IF(INDIRECT("ЗакСпец!C300")&lt;&gt;"",INDIRECT("ЗакСпец!C300"),"")</f>
        <v>ГОСТ 25129-82*</v>
      </c>
      <c r="J420" s="121" t="str">
        <f ca="1">IF(INDIRECT("ЗакСпец!D300")&lt;&gt;"",INDIRECT("ЗакСпец!D300"),"")</f>
        <v>ГФ-021</v>
      </c>
      <c r="K420" s="121"/>
      <c r="L420" s="121"/>
      <c r="M420" s="121"/>
      <c r="N420" s="121"/>
      <c r="O420" s="122" t="str">
        <f ca="1">IF(INDIRECT("ЗакСпец!E300")&lt;&gt;"",INDIRECT("ЗакСпец!E300"),"")</f>
        <v/>
      </c>
      <c r="P420" s="122"/>
      <c r="Q420" s="122"/>
      <c r="R420" s="122"/>
      <c r="S420" s="122"/>
      <c r="T420" s="84" t="str">
        <f ca="1">IF(INDIRECT("ЗакСпец!F300")&lt;&gt;"",INDIRECT("ЗакСпец!F300"),"")</f>
        <v>м²/кг</v>
      </c>
      <c r="U420" s="84" t="str">
        <f ca="1">IF(INDIRECT("ЗакСпец!G300")&lt;&gt;"",INDIRECT("ЗакСпец!G300"),"")</f>
        <v>250/210</v>
      </c>
      <c r="V420" s="122" t="str">
        <f ca="1">IF(INDIRECT("ЗакСпец!H300")&lt;&gt;"",INDIRECT("ЗакСпец!H300"),"")</f>
        <v/>
      </c>
      <c r="W420" s="122"/>
      <c r="X420" s="122" t="str">
        <f ca="1">IF(INDIRECT("ЗакСпец!I300")&lt;&gt;"",INDIRECT("ЗакСпец!I300"),"")</f>
        <v/>
      </c>
      <c r="Y420" s="122"/>
      <c r="Z420" s="122"/>
      <c r="AA420" s="123"/>
      <c r="AB420" s="139"/>
    </row>
    <row r="421" spans="1:28" ht="22.5" customHeight="1" thickBot="1" x14ac:dyDescent="0.25">
      <c r="A421" s="132"/>
      <c r="B421" s="134"/>
      <c r="C421" s="127"/>
      <c r="D421" s="127"/>
      <c r="E421" s="127"/>
      <c r="F421" s="128"/>
      <c r="G421" s="86" t="str">
        <f ca="1">IF(INDIRECT("ЗакСпец!A301")&lt;&gt;"",INDIRECT("ЗакСпец!A301"),"")</f>
        <v/>
      </c>
      <c r="H421" s="88" t="str">
        <f ca="1">IF(INDIRECT("ЗакСпец!B301")&lt;&gt;"",INDIRECT("ЗакСпец!B301"),"")</f>
        <v>Компенсатор с многослойным сильфоном</v>
      </c>
      <c r="I421" s="84" t="str">
        <f ca="1">IF(INDIRECT("ЗакСпец!C301")&lt;&gt;"",INDIRECT("ЗакСпец!C301"),"")</f>
        <v>DEK multilayer 32-16-50</v>
      </c>
      <c r="J421" s="121" t="str">
        <f ca="1">IF(INDIRECT("ЗакСпец!D301")&lt;&gt;"",INDIRECT("ЗакСпец!D301"),"")</f>
        <v/>
      </c>
      <c r="K421" s="121"/>
      <c r="L421" s="121"/>
      <c r="M421" s="121"/>
      <c r="N421" s="121"/>
      <c r="O421" s="122" t="str">
        <f ca="1">IF(INDIRECT("ЗакСпец!E301")&lt;&gt;"",INDIRECT("ЗакСпец!E301"),"")</f>
        <v>Hortum</v>
      </c>
      <c r="P421" s="122"/>
      <c r="Q421" s="122"/>
      <c r="R421" s="122"/>
      <c r="S421" s="122"/>
      <c r="T421" s="84" t="str">
        <f ca="1">IF(INDIRECT("ЗакСпец!F301")&lt;&gt;"",INDIRECT("ЗакСпец!F301"),"")</f>
        <v>шт.</v>
      </c>
      <c r="U421" s="84">
        <f ca="1">IF(INDIRECT("ЗакСпец!G301")&lt;&gt;"",INDIRECT("ЗакСпец!G301"),"")</f>
        <v>22</v>
      </c>
      <c r="V421" s="122" t="str">
        <f ca="1">IF(INDIRECT("ЗакСпец!H301")&lt;&gt;"",INDIRECT("ЗакСпец!H301"),"")</f>
        <v/>
      </c>
      <c r="W421" s="122"/>
      <c r="X421" s="122" t="str">
        <f ca="1">IF(INDIRECT("ЗакСпец!I301")&lt;&gt;"",INDIRECT("ЗакСпец!I301"),"")</f>
        <v/>
      </c>
      <c r="Y421" s="122"/>
      <c r="Z421" s="122"/>
      <c r="AA421" s="123"/>
      <c r="AB421" s="139"/>
    </row>
    <row r="422" spans="1:28" ht="22.5" customHeight="1" thickBot="1" x14ac:dyDescent="0.25">
      <c r="A422" s="132"/>
      <c r="B422" s="134"/>
      <c r="C422" s="162" t="s">
        <v>28</v>
      </c>
      <c r="D422" s="162"/>
      <c r="E422" s="127"/>
      <c r="F422" s="128"/>
      <c r="G422" s="86" t="str">
        <f ca="1">IF(INDIRECT("ЗакСпец!A302")&lt;&gt;"",INDIRECT("ЗакСпец!A302"),"")</f>
        <v/>
      </c>
      <c r="H422" s="88" t="str">
        <f ca="1">IF(INDIRECT("ЗакСпец!B302")&lt;&gt;"",INDIRECT("ЗакСпец!B302"),"")</f>
        <v>Компенсатор с многослойным сильфоном</v>
      </c>
      <c r="I422" s="84" t="str">
        <f ca="1">IF(INDIRECT("ЗакСпец!C302")&lt;&gt;"",INDIRECT("ЗакСпец!C302"),"")</f>
        <v>DEK multilayer 40-16-50</v>
      </c>
      <c r="J422" s="121" t="str">
        <f ca="1">IF(INDIRECT("ЗакСпец!D302")&lt;&gt;"",INDIRECT("ЗакСпец!D302"),"")</f>
        <v/>
      </c>
      <c r="K422" s="121"/>
      <c r="L422" s="121"/>
      <c r="M422" s="121"/>
      <c r="N422" s="121"/>
      <c r="O422" s="122" t="str">
        <f ca="1">IF(INDIRECT("ЗакСпец!E302")&lt;&gt;"",INDIRECT("ЗакСпец!E302"),"")</f>
        <v>Hortum</v>
      </c>
      <c r="P422" s="122"/>
      <c r="Q422" s="122"/>
      <c r="R422" s="122"/>
      <c r="S422" s="122"/>
      <c r="T422" s="84" t="str">
        <f ca="1">IF(INDIRECT("ЗакСпец!F302")&lt;&gt;"",INDIRECT("ЗакСпец!F302"),"")</f>
        <v>шт.</v>
      </c>
      <c r="U422" s="84">
        <f ca="1">IF(INDIRECT("ЗакСпец!G302")&lt;&gt;"",INDIRECT("ЗакСпец!G302"),"")</f>
        <v>22</v>
      </c>
      <c r="V422" s="122" t="str">
        <f ca="1">IF(INDIRECT("ЗакСпец!H302")&lt;&gt;"",INDIRECT("ЗакСпец!H302"),"")</f>
        <v/>
      </c>
      <c r="W422" s="122"/>
      <c r="X422" s="122" t="str">
        <f ca="1">IF(INDIRECT("ЗакСпец!I302")&lt;&gt;"",INDIRECT("ЗакСпец!I302"),"")</f>
        <v/>
      </c>
      <c r="Y422" s="122"/>
      <c r="Z422" s="122"/>
      <c r="AA422" s="123"/>
      <c r="AB422" s="139"/>
    </row>
    <row r="423" spans="1:28" ht="22.5" customHeight="1" thickBot="1" x14ac:dyDescent="0.25">
      <c r="A423" s="132"/>
      <c r="B423" s="134"/>
      <c r="C423" s="162"/>
      <c r="D423" s="162"/>
      <c r="E423" s="127"/>
      <c r="F423" s="128"/>
      <c r="G423" s="86" t="str">
        <f ca="1">IF(INDIRECT("ЗакСпец!A303")&lt;&gt;"",INDIRECT("ЗакСпец!A303"),"")</f>
        <v/>
      </c>
      <c r="H423" s="88" t="str">
        <f ca="1">IF(INDIRECT("ЗакСпец!B303")&lt;&gt;"",INDIRECT("ЗакСпец!B303"),"")</f>
        <v>Неподвижная опора для трубы ду25 (1-н комплект на 2-е трубы)</v>
      </c>
      <c r="I423" s="84" t="str">
        <f ca="1">IF(INDIRECT("ЗакСпец!C303")&lt;&gt;"",INDIRECT("ЗакСпец!C303"),"")</f>
        <v/>
      </c>
      <c r="J423" s="121" t="str">
        <f ca="1">IF(INDIRECT("ЗакСпец!D303")&lt;&gt;"",INDIRECT("ЗакСпец!D303"),"")</f>
        <v/>
      </c>
      <c r="K423" s="121"/>
      <c r="L423" s="121"/>
      <c r="M423" s="121"/>
      <c r="N423" s="121"/>
      <c r="O423" s="122" t="str">
        <f ca="1">IF(INDIRECT("ЗакСпец!E303")&lt;&gt;"",INDIRECT("ЗакСпец!E303"),"")</f>
        <v/>
      </c>
      <c r="P423" s="122"/>
      <c r="Q423" s="122"/>
      <c r="R423" s="122"/>
      <c r="S423" s="122"/>
      <c r="T423" s="84" t="str">
        <f ca="1">IF(INDIRECT("ЗакСпец!F303")&lt;&gt;"",INDIRECT("ЗакСпец!F303"),"")</f>
        <v>компл.</v>
      </c>
      <c r="U423" s="84">
        <f ca="1">IF(INDIRECT("ЗакСпец!G303")&lt;&gt;"",INDIRECT("ЗакСпец!G303"),"")</f>
        <v>11</v>
      </c>
      <c r="V423" s="122" t="str">
        <f ca="1">IF(INDIRECT("ЗакСпец!H303")&lt;&gt;"",INDIRECT("ЗакСпец!H303"),"")</f>
        <v/>
      </c>
      <c r="W423" s="122"/>
      <c r="X423" s="122" t="str">
        <f ca="1">IF(INDIRECT("ЗакСпец!I303")&lt;&gt;"",INDIRECT("ЗакСпец!I303"),"")</f>
        <v/>
      </c>
      <c r="Y423" s="122"/>
      <c r="Z423" s="122"/>
      <c r="AA423" s="123"/>
      <c r="AB423" s="139"/>
    </row>
    <row r="424" spans="1:28" ht="22.5" customHeight="1" thickBot="1" x14ac:dyDescent="0.25">
      <c r="A424" s="132"/>
      <c r="B424" s="134"/>
      <c r="C424" s="162"/>
      <c r="D424" s="162"/>
      <c r="E424" s="127"/>
      <c r="F424" s="128"/>
      <c r="G424" s="86" t="str">
        <f ca="1">IF(INDIRECT("ЗакСпец!A304")&lt;&gt;"",INDIRECT("ЗакСпец!A304"),"")</f>
        <v/>
      </c>
      <c r="H424" s="88" t="str">
        <f ca="1">IF(INDIRECT("ЗакСпец!B304")&lt;&gt;"",INDIRECT("ЗакСпец!B304"),"")</f>
        <v>Неподвижная опора для трубы ду40 (1-н комплект на 2-е трубы)</v>
      </c>
      <c r="I424" s="84" t="str">
        <f ca="1">IF(INDIRECT("ЗакСпец!C304")&lt;&gt;"",INDIRECT("ЗакСпец!C304"),"")</f>
        <v/>
      </c>
      <c r="J424" s="121" t="str">
        <f ca="1">IF(INDIRECT("ЗакСпец!D304")&lt;&gt;"",INDIRECT("ЗакСпец!D304"),"")</f>
        <v/>
      </c>
      <c r="K424" s="121"/>
      <c r="L424" s="121"/>
      <c r="M424" s="121"/>
      <c r="N424" s="121"/>
      <c r="O424" s="122" t="str">
        <f ca="1">IF(INDIRECT("ЗакСпец!E304")&lt;&gt;"",INDIRECT("ЗакСпец!E304"),"")</f>
        <v/>
      </c>
      <c r="P424" s="122"/>
      <c r="Q424" s="122"/>
      <c r="R424" s="122"/>
      <c r="S424" s="122"/>
      <c r="T424" s="84" t="str">
        <f ca="1">IF(INDIRECT("ЗакСпец!F304")&lt;&gt;"",INDIRECT("ЗакСпец!F304"),"")</f>
        <v>компл.</v>
      </c>
      <c r="U424" s="84">
        <f ca="1">IF(INDIRECT("ЗакСпец!G304")&lt;&gt;"",INDIRECT("ЗакСпец!G304"),"")</f>
        <v>22</v>
      </c>
      <c r="V424" s="122" t="str">
        <f ca="1">IF(INDIRECT("ЗакСпец!H304")&lt;&gt;"",INDIRECT("ЗакСпец!H304"),"")</f>
        <v/>
      </c>
      <c r="W424" s="122"/>
      <c r="X424" s="122" t="str">
        <f ca="1">IF(INDIRECT("ЗакСпец!I304")&lt;&gt;"",INDIRECT("ЗакСпец!I304"),"")</f>
        <v/>
      </c>
      <c r="Y424" s="122"/>
      <c r="Z424" s="122"/>
      <c r="AA424" s="123"/>
      <c r="AB424" s="139"/>
    </row>
    <row r="425" spans="1:28" ht="22.5" customHeight="1" thickBot="1" x14ac:dyDescent="0.25">
      <c r="A425" s="132"/>
      <c r="B425" s="134"/>
      <c r="C425" s="162"/>
      <c r="D425" s="162"/>
      <c r="E425" s="127"/>
      <c r="F425" s="128"/>
      <c r="G425" s="86" t="str">
        <f ca="1">IF(INDIRECT("ЗакСпец!A305")&lt;&gt;"",INDIRECT("ЗакСпец!A305"),"")</f>
        <v/>
      </c>
      <c r="H425" s="85" t="str">
        <f ca="1">IF(INDIRECT("ЗакСпец!B305")&lt;&gt;"",INDIRECT("ЗакСпец!B305"),"")</f>
        <v/>
      </c>
      <c r="I425" s="84" t="str">
        <f ca="1">IF(INDIRECT("ЗакСпец!C305")&lt;&gt;"",INDIRECT("ЗакСпец!C305"),"")</f>
        <v/>
      </c>
      <c r="J425" s="121" t="str">
        <f ca="1">IF(INDIRECT("ЗакСпец!D305")&lt;&gt;"",INDIRECT("ЗакСпец!D305"),"")</f>
        <v/>
      </c>
      <c r="K425" s="121"/>
      <c r="L425" s="121"/>
      <c r="M425" s="121"/>
      <c r="N425" s="121"/>
      <c r="O425" s="122" t="str">
        <f ca="1">IF(INDIRECT("ЗакСпец!E305")&lt;&gt;"",INDIRECT("ЗакСпец!E305"),"")</f>
        <v/>
      </c>
      <c r="P425" s="122"/>
      <c r="Q425" s="122"/>
      <c r="R425" s="122"/>
      <c r="S425" s="122"/>
      <c r="T425" s="84" t="str">
        <f ca="1">IF(INDIRECT("ЗакСпец!F305")&lt;&gt;"",INDIRECT("ЗакСпец!F305"),"")</f>
        <v/>
      </c>
      <c r="U425" s="84" t="str">
        <f ca="1">IF(INDIRECT("ЗакСпец!G305")&lt;&gt;"",INDIRECT("ЗакСпец!G305"),"")</f>
        <v/>
      </c>
      <c r="V425" s="122" t="str">
        <f ca="1">IF(INDIRECT("ЗакСпец!H305")&lt;&gt;"",INDIRECT("ЗакСпец!H305"),"")</f>
        <v/>
      </c>
      <c r="W425" s="122"/>
      <c r="X425" s="122" t="str">
        <f ca="1">IF(INDIRECT("ЗакСпец!I305")&lt;&gt;"",INDIRECT("ЗакСпец!I305"),"")</f>
        <v/>
      </c>
      <c r="Y425" s="122"/>
      <c r="Z425" s="122"/>
      <c r="AA425" s="123"/>
      <c r="AB425" s="139"/>
    </row>
    <row r="426" spans="1:28" ht="8.4499999999999993" customHeight="1" thickBot="1" x14ac:dyDescent="0.25">
      <c r="A426" s="132"/>
      <c r="B426" s="134"/>
      <c r="C426" s="162"/>
      <c r="D426" s="162"/>
      <c r="E426" s="127"/>
      <c r="F426" s="128"/>
      <c r="G426" s="209" t="str">
        <f ca="1">IF(INDIRECT("ЗакСпец!A306")&lt;&gt;"",INDIRECT("ЗакСпец!A306"),"")</f>
        <v/>
      </c>
      <c r="H426" s="122" t="str">
        <f ca="1">IF(INDIRECT("ЗакСпец!B306")&lt;&gt;"",INDIRECT("ЗакСпец!B306"),"")</f>
        <v>Фасонные изделия стальных труб (врезки, тройники, переходы)</v>
      </c>
      <c r="I426" s="121" t="str">
        <f ca="1">IF(INDIRECT("ЗакСпец!C306")&lt;&gt;"",INDIRECT("ЗакСпец!C306"),"")</f>
        <v/>
      </c>
      <c r="J426" s="121" t="str">
        <f ca="1">IF(INDIRECT("ЗакСпец!D306")&lt;&gt;"",INDIRECT("ЗакСпец!D306"),"")</f>
        <v/>
      </c>
      <c r="K426" s="121"/>
      <c r="L426" s="121"/>
      <c r="M426" s="121"/>
      <c r="N426" s="121"/>
      <c r="O426" s="122" t="str">
        <f ca="1">IF(INDIRECT("ЗакСпец!E306")&lt;&gt;"",INDIRECT("ЗакСпец!E306"),"")</f>
        <v/>
      </c>
      <c r="P426" s="122"/>
      <c r="Q426" s="122"/>
      <c r="R426" s="122"/>
      <c r="S426" s="122"/>
      <c r="T426" s="121" t="str">
        <f ca="1">IF(INDIRECT("ЗакСпец!F306")&lt;&gt;"",INDIRECT("ЗакСпец!F306"),"")</f>
        <v>шт.</v>
      </c>
      <c r="U426" s="121">
        <f ca="1">IF(INDIRECT("ЗакСпец!G306")&lt;&gt;"",INDIRECT("ЗакСпец!G306"),"")</f>
        <v>2400</v>
      </c>
      <c r="V426" s="122" t="str">
        <f ca="1">IF(INDIRECT("ЗакСпец!H306")&lt;&gt;"",INDIRECT("ЗакСпец!H306"),"")</f>
        <v/>
      </c>
      <c r="W426" s="122"/>
      <c r="X426" s="122" t="str">
        <f ca="1">IF(INDIRECT("ЗакСпец!I306")&lt;&gt;"",INDIRECT("ЗакСпец!I306"),"")</f>
        <v/>
      </c>
      <c r="Y426" s="122"/>
      <c r="Z426" s="122"/>
      <c r="AA426" s="123"/>
      <c r="AB426" s="139"/>
    </row>
    <row r="427" spans="1:28" ht="14.45" customHeight="1" thickBot="1" x14ac:dyDescent="0.25">
      <c r="A427" s="132"/>
      <c r="B427" s="134"/>
      <c r="C427" s="162" t="s">
        <v>27</v>
      </c>
      <c r="D427" s="162"/>
      <c r="E427" s="127"/>
      <c r="F427" s="128"/>
      <c r="G427" s="209"/>
      <c r="H427" s="122"/>
      <c r="I427" s="121"/>
      <c r="J427" s="121"/>
      <c r="K427" s="121"/>
      <c r="L427" s="121"/>
      <c r="M427" s="121"/>
      <c r="N427" s="121"/>
      <c r="O427" s="122"/>
      <c r="P427" s="122"/>
      <c r="Q427" s="122"/>
      <c r="R427" s="122"/>
      <c r="S427" s="122"/>
      <c r="T427" s="121"/>
      <c r="U427" s="121"/>
      <c r="V427" s="122"/>
      <c r="W427" s="122"/>
      <c r="X427" s="122"/>
      <c r="Y427" s="122"/>
      <c r="Z427" s="122"/>
      <c r="AA427" s="123"/>
      <c r="AB427" s="139"/>
    </row>
    <row r="428" spans="1:28" ht="14.45" customHeight="1" thickBot="1" x14ac:dyDescent="0.25">
      <c r="A428" s="132"/>
      <c r="B428" s="134"/>
      <c r="C428" s="162"/>
      <c r="D428" s="162"/>
      <c r="E428" s="127"/>
      <c r="F428" s="127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0"/>
      <c r="AB428" s="139"/>
    </row>
    <row r="429" spans="1:28" ht="14.45" customHeight="1" thickBot="1" x14ac:dyDescent="0.25">
      <c r="A429" s="132"/>
      <c r="B429" s="134"/>
      <c r="C429" s="162"/>
      <c r="D429" s="162"/>
      <c r="E429" s="127"/>
      <c r="F429" s="127"/>
      <c r="G429" s="20"/>
      <c r="J429" s="14"/>
      <c r="K429" s="14"/>
      <c r="L429" s="214"/>
      <c r="M429" s="214"/>
      <c r="N429" s="215"/>
      <c r="O429" s="215"/>
      <c r="P429" s="14"/>
      <c r="Q429" s="14"/>
      <c r="R429" s="216" t="str">
        <f>R386</f>
        <v>1191-ИОС4.1-ВОР</v>
      </c>
      <c r="S429" s="216"/>
      <c r="T429" s="216"/>
      <c r="U429" s="216"/>
      <c r="V429" s="216"/>
      <c r="W429" s="216"/>
      <c r="X429" s="216"/>
      <c r="Y429" s="216"/>
      <c r="Z429" s="216"/>
      <c r="AA429" s="32" t="s">
        <v>16</v>
      </c>
      <c r="AB429" s="139"/>
    </row>
    <row r="430" spans="1:28" ht="14.45" customHeight="1" thickBot="1" x14ac:dyDescent="0.25">
      <c r="A430" s="132"/>
      <c r="B430" s="134"/>
      <c r="C430" s="162"/>
      <c r="D430" s="162"/>
      <c r="E430" s="127"/>
      <c r="F430" s="127"/>
      <c r="G430" s="20"/>
      <c r="J430" s="27"/>
      <c r="K430" s="27"/>
      <c r="L430" s="199"/>
      <c r="M430" s="199"/>
      <c r="N430" s="219"/>
      <c r="O430" s="219"/>
      <c r="P430" s="27"/>
      <c r="Q430" s="27"/>
      <c r="R430" s="216"/>
      <c r="S430" s="216"/>
      <c r="T430" s="216"/>
      <c r="U430" s="216"/>
      <c r="V430" s="216"/>
      <c r="W430" s="216"/>
      <c r="X430" s="216"/>
      <c r="Y430" s="216"/>
      <c r="Z430" s="216"/>
      <c r="AA430" s="213">
        <f ca="1">IF(CONCATENATE(H392,H393,H394,H395,H396)&lt;&gt;"",AA387+1,"")</f>
        <v>10</v>
      </c>
      <c r="AB430" s="139"/>
    </row>
    <row r="431" spans="1:28" ht="14.45" customHeight="1" thickBot="1" x14ac:dyDescent="0.25">
      <c r="A431" s="132"/>
      <c r="B431" s="134"/>
      <c r="C431" s="162"/>
      <c r="D431" s="162"/>
      <c r="E431" s="127"/>
      <c r="F431" s="127"/>
      <c r="G431" s="23"/>
      <c r="H431" s="42"/>
      <c r="I431" s="24"/>
      <c r="J431" s="13" t="s">
        <v>10</v>
      </c>
      <c r="K431" s="13" t="s">
        <v>11</v>
      </c>
      <c r="L431" s="213" t="s">
        <v>16</v>
      </c>
      <c r="M431" s="213"/>
      <c r="N431" s="127" t="s">
        <v>12</v>
      </c>
      <c r="O431" s="127"/>
      <c r="P431" s="13" t="s">
        <v>13</v>
      </c>
      <c r="Q431" s="13" t="s">
        <v>14</v>
      </c>
      <c r="R431" s="216"/>
      <c r="S431" s="216"/>
      <c r="T431" s="216"/>
      <c r="U431" s="216"/>
      <c r="V431" s="216"/>
      <c r="W431" s="216"/>
      <c r="X431" s="216"/>
      <c r="Y431" s="216"/>
      <c r="Z431" s="216"/>
      <c r="AA431" s="213"/>
      <c r="AB431" s="139"/>
    </row>
    <row r="432" spans="1:28" ht="16.899999999999999" customHeight="1" x14ac:dyDescent="0.2">
      <c r="A432" s="196"/>
      <c r="B432" s="197"/>
      <c r="C432" s="197"/>
      <c r="D432" s="197"/>
      <c r="E432" s="197"/>
      <c r="F432" s="197"/>
      <c r="G432" s="197"/>
      <c r="H432" s="197"/>
      <c r="I432" s="197"/>
      <c r="J432" s="197"/>
      <c r="K432" s="197"/>
      <c r="L432" s="197"/>
      <c r="M432" s="197"/>
      <c r="N432" s="197"/>
      <c r="O432" s="197"/>
      <c r="P432" s="197"/>
      <c r="Q432" s="197"/>
      <c r="R432" s="197"/>
      <c r="S432" s="197"/>
      <c r="T432" s="197"/>
      <c r="U432" s="197"/>
      <c r="V432" s="197"/>
      <c r="W432" s="197"/>
      <c r="X432" s="197"/>
      <c r="Y432" s="197"/>
      <c r="Z432" s="197"/>
      <c r="AA432" s="197"/>
      <c r="AB432" s="140"/>
    </row>
    <row r="433" spans="1:28" ht="16.899999999999999" customHeight="1" thickBot="1" x14ac:dyDescent="0.25">
      <c r="A433" s="130"/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35"/>
    </row>
    <row r="434" spans="1:28" ht="100.15" customHeight="1" x14ac:dyDescent="0.2">
      <c r="A434" s="198"/>
      <c r="B434" s="134"/>
      <c r="C434" s="134"/>
      <c r="D434" s="134"/>
      <c r="E434" s="134"/>
      <c r="F434" s="134"/>
      <c r="G434" s="82" t="s">
        <v>18</v>
      </c>
      <c r="H434" s="83" t="s">
        <v>19</v>
      </c>
      <c r="I434" s="82" t="s">
        <v>20</v>
      </c>
      <c r="J434" s="136" t="s">
        <v>21</v>
      </c>
      <c r="K434" s="136"/>
      <c r="L434" s="136"/>
      <c r="M434" s="137"/>
      <c r="N434" s="137"/>
      <c r="O434" s="138" t="s">
        <v>22</v>
      </c>
      <c r="P434" s="138"/>
      <c r="Q434" s="138"/>
      <c r="R434" s="138"/>
      <c r="S434" s="138"/>
      <c r="T434" s="82" t="s">
        <v>26</v>
      </c>
      <c r="U434" s="82" t="s">
        <v>25</v>
      </c>
      <c r="V434" s="138" t="s">
        <v>23</v>
      </c>
      <c r="W434" s="138"/>
      <c r="X434" s="138" t="s">
        <v>24</v>
      </c>
      <c r="Y434" s="138"/>
      <c r="Z434" s="138"/>
      <c r="AA434" s="138"/>
      <c r="AB434" s="139"/>
    </row>
    <row r="435" spans="1:28" ht="36.6" customHeight="1" x14ac:dyDescent="0.2">
      <c r="A435" s="132"/>
      <c r="B435" s="134"/>
      <c r="C435" s="134"/>
      <c r="D435" s="134"/>
      <c r="E435" s="134"/>
      <c r="F435" s="134"/>
      <c r="G435" s="86" t="str">
        <f ca="1">IF(INDIRECT("ЗакСпец!A307")&lt;&gt;"",INDIRECT("ЗакСпец!A307"),"")</f>
        <v/>
      </c>
      <c r="H435" s="88" t="str">
        <f ca="1">IF(INDIRECT("ЗакСпец!B307")&lt;&gt;"",INDIRECT("ЗакСпец!B307"),"")</f>
        <v>Металлоконструкции для крепления трубопроводов</v>
      </c>
      <c r="I435" s="84" t="str">
        <f ca="1">IF(INDIRECT("ЗакСпец!C307")&lt;&gt;"",INDIRECT("ЗакСпец!C307"),"")</f>
        <v/>
      </c>
      <c r="J435" s="121" t="str">
        <f ca="1">IF(INDIRECT("ЗакСпец!D307")&lt;&gt;"",INDIRECT("ЗакСпец!D307"),"")</f>
        <v/>
      </c>
      <c r="K435" s="121"/>
      <c r="L435" s="121"/>
      <c r="M435" s="121"/>
      <c r="N435" s="121"/>
      <c r="O435" s="122" t="str">
        <f ca="1">IF(INDIRECT("ЗакСпец!E307")&lt;&gt;"",INDIRECT("ЗакСпец!E307"),"")</f>
        <v/>
      </c>
      <c r="P435" s="122"/>
      <c r="Q435" s="122"/>
      <c r="R435" s="122"/>
      <c r="S435" s="122"/>
      <c r="T435" s="84" t="str">
        <f ca="1">IF(INDIRECT("ЗакСпец!F307")&lt;&gt;"",INDIRECT("ЗакСпец!F307"),"")</f>
        <v>кг</v>
      </c>
      <c r="U435" s="84">
        <f ca="1">IF(INDIRECT("ЗакСпец!G307")&lt;&gt;"",INDIRECT("ЗакСпец!G307"),"")</f>
        <v>8100</v>
      </c>
      <c r="V435" s="122" t="str">
        <f ca="1">IF(INDIRECT("ЗакСпец!H307")&lt;&gt;"",INDIRECT("ЗакСпец!H307"),"")</f>
        <v/>
      </c>
      <c r="W435" s="122"/>
      <c r="X435" s="122" t="str">
        <f ca="1">IF(INDIRECT("ЗакСпец!I307")&lt;&gt;"",INDIRECT("ЗакСпец!I307"),"")</f>
        <v/>
      </c>
      <c r="Y435" s="122"/>
      <c r="Z435" s="122"/>
      <c r="AA435" s="123"/>
      <c r="AB435" s="139"/>
    </row>
    <row r="436" spans="1:28" ht="22.5" customHeight="1" x14ac:dyDescent="0.2">
      <c r="A436" s="132"/>
      <c r="B436" s="134"/>
      <c r="C436" s="134"/>
      <c r="D436" s="134"/>
      <c r="E436" s="134"/>
      <c r="F436" s="134"/>
      <c r="G436" s="86" t="str">
        <f ca="1">IF(INDIRECT("ЗакСпец!A308")&lt;&gt;"",INDIRECT("ЗакСпец!A308"),"")</f>
        <v/>
      </c>
      <c r="H436" s="85" t="str">
        <f ca="1">IF(INDIRECT("ЗакСпец!B308")&lt;&gt;"",INDIRECT("ЗакСпец!B308"),"")</f>
        <v/>
      </c>
      <c r="I436" s="84" t="str">
        <f ca="1">IF(INDIRECT("ЗакСпец!C308")&lt;&gt;"",INDIRECT("ЗакСпец!C308"),"")</f>
        <v/>
      </c>
      <c r="J436" s="121" t="str">
        <f ca="1">IF(INDIRECT("ЗакСпец!D308")&lt;&gt;"",INDIRECT("ЗакСпец!D308"),"")</f>
        <v/>
      </c>
      <c r="K436" s="121"/>
      <c r="L436" s="121"/>
      <c r="M436" s="121"/>
      <c r="N436" s="121"/>
      <c r="O436" s="122" t="str">
        <f ca="1">IF(INDIRECT("ЗакСпец!E308")&lt;&gt;"",INDIRECT("ЗакСпец!E308"),"")</f>
        <v/>
      </c>
      <c r="P436" s="122"/>
      <c r="Q436" s="122"/>
      <c r="R436" s="122"/>
      <c r="S436" s="122"/>
      <c r="T436" s="84" t="str">
        <f ca="1">IF(INDIRECT("ЗакСпец!F308")&lt;&gt;"",INDIRECT("ЗакСпец!F308"),"")</f>
        <v/>
      </c>
      <c r="U436" s="84" t="str">
        <f ca="1">IF(INDIRECT("ЗакСпец!G308")&lt;&gt;"",INDIRECT("ЗакСпец!G308"),"")</f>
        <v/>
      </c>
      <c r="V436" s="122" t="str">
        <f ca="1">IF(INDIRECT("ЗакСпец!H308")&lt;&gt;"",INDIRECT("ЗакСпец!H308"),"")</f>
        <v/>
      </c>
      <c r="W436" s="122"/>
      <c r="X436" s="122" t="str">
        <f ca="1">IF(INDIRECT("ЗакСпец!I308")&lt;&gt;"",INDIRECT("ЗакСпец!I308"),"")</f>
        <v/>
      </c>
      <c r="Y436" s="122"/>
      <c r="Z436" s="122"/>
      <c r="AA436" s="123"/>
      <c r="AB436" s="139"/>
    </row>
    <row r="437" spans="1:28" ht="22.5" customHeight="1" x14ac:dyDescent="0.2">
      <c r="A437" s="132"/>
      <c r="B437" s="134"/>
      <c r="C437" s="134"/>
      <c r="D437" s="134"/>
      <c r="E437" s="134"/>
      <c r="F437" s="134"/>
      <c r="G437" s="86" t="str">
        <f ca="1">IF(INDIRECT("ЗакСпец!A309")&lt;&gt;"",INDIRECT("ЗакСпец!A309"),"")</f>
        <v/>
      </c>
      <c r="H437" s="85" t="str">
        <f ca="1">IF(INDIRECT("ЗакСпец!B309")&lt;&gt;"",INDIRECT("ЗакСпец!B309"),"")</f>
        <v>Крепление квартирных станций и стояков:</v>
      </c>
      <c r="I437" s="84" t="str">
        <f ca="1">IF(INDIRECT("ЗакСпец!C309")&lt;&gt;"",INDIRECT("ЗакСпец!C309"),"")</f>
        <v/>
      </c>
      <c r="J437" s="121" t="str">
        <f ca="1">IF(INDIRECT("ЗакСпец!D309")&lt;&gt;"",INDIRECT("ЗакСпец!D309"),"")</f>
        <v/>
      </c>
      <c r="K437" s="121"/>
      <c r="L437" s="121"/>
      <c r="M437" s="121"/>
      <c r="N437" s="121"/>
      <c r="O437" s="122" t="str">
        <f ca="1">IF(INDIRECT("ЗакСпец!E309")&lt;&gt;"",INDIRECT("ЗакСпец!E309"),"")</f>
        <v/>
      </c>
      <c r="P437" s="122"/>
      <c r="Q437" s="122"/>
      <c r="R437" s="122"/>
      <c r="S437" s="122"/>
      <c r="T437" s="84" t="str">
        <f ca="1">IF(INDIRECT("ЗакСпец!F309")&lt;&gt;"",INDIRECT("ЗакСпец!F309"),"")</f>
        <v/>
      </c>
      <c r="U437" s="84" t="str">
        <f ca="1">IF(INDIRECT("ЗакСпец!G309")&lt;&gt;"",INDIRECT("ЗакСпец!G309"),"")</f>
        <v/>
      </c>
      <c r="V437" s="122" t="str">
        <f ca="1">IF(INDIRECT("ЗакСпец!H309")&lt;&gt;"",INDIRECT("ЗакСпец!H309"),"")</f>
        <v/>
      </c>
      <c r="W437" s="122"/>
      <c r="X437" s="122" t="str">
        <f ca="1">IF(INDIRECT("ЗакСпец!I309")&lt;&gt;"",INDIRECT("ЗакСпец!I309"),"")</f>
        <v/>
      </c>
      <c r="Y437" s="122"/>
      <c r="Z437" s="122"/>
      <c r="AA437" s="123"/>
      <c r="AB437" s="139"/>
    </row>
    <row r="438" spans="1:28" ht="22.5" customHeight="1" x14ac:dyDescent="0.2">
      <c r="A438" s="132"/>
      <c r="B438" s="134"/>
      <c r="C438" s="134"/>
      <c r="D438" s="134"/>
      <c r="E438" s="134"/>
      <c r="F438" s="134"/>
      <c r="G438" s="86" t="str">
        <f ca="1">IF(INDIRECT("ЗакСпец!A310")&lt;&gt;"",INDIRECT("ЗакСпец!A310"),"")</f>
        <v/>
      </c>
      <c r="H438" s="85" t="str">
        <f ca="1">IF(INDIRECT("ЗакСпец!B310")&lt;&gt;"",INDIRECT("ЗакСпец!B310"),"")</f>
        <v>Труба квадратная 30х30х3</v>
      </c>
      <c r="I438" s="84" t="str">
        <f ca="1">IF(INDIRECT("ЗакСпец!C310")&lt;&gt;"",INDIRECT("ЗакСпец!C310"),"")</f>
        <v/>
      </c>
      <c r="J438" s="121" t="str">
        <f ca="1">IF(INDIRECT("ЗакСпец!D310")&lt;&gt;"",INDIRECT("ЗакСпец!D310"),"")</f>
        <v/>
      </c>
      <c r="K438" s="121"/>
      <c r="L438" s="121"/>
      <c r="M438" s="121"/>
      <c r="N438" s="121"/>
      <c r="O438" s="122" t="str">
        <f ca="1">IF(INDIRECT("ЗакСпец!E310")&lt;&gt;"",INDIRECT("ЗакСпец!E310"),"")</f>
        <v/>
      </c>
      <c r="P438" s="122"/>
      <c r="Q438" s="122"/>
      <c r="R438" s="122"/>
      <c r="S438" s="122"/>
      <c r="T438" s="84" t="str">
        <f ca="1">IF(INDIRECT("ЗакСпец!F310")&lt;&gt;"",INDIRECT("ЗакСпец!F310"),"")</f>
        <v>м</v>
      </c>
      <c r="U438" s="84">
        <f ca="1">IF(INDIRECT("ЗакСпец!G310")&lt;&gt;"",INDIRECT("ЗакСпец!G310"),"")</f>
        <v>1463.0000000000002</v>
      </c>
      <c r="V438" s="122" t="str">
        <f ca="1">IF(INDIRECT("ЗакСпец!H310")&lt;&gt;"",INDIRECT("ЗакСпец!H310"),"")</f>
        <v/>
      </c>
      <c r="W438" s="122"/>
      <c r="X438" s="122" t="str">
        <f ca="1">IF(INDIRECT("ЗакСпец!I310")&lt;&gt;"",INDIRECT("ЗакСпец!I310"),"")</f>
        <v/>
      </c>
      <c r="Y438" s="122"/>
      <c r="Z438" s="122"/>
      <c r="AA438" s="123"/>
      <c r="AB438" s="139"/>
    </row>
    <row r="439" spans="1:28" ht="22.5" customHeight="1" x14ac:dyDescent="0.2">
      <c r="A439" s="132"/>
      <c r="B439" s="134"/>
      <c r="C439" s="134"/>
      <c r="D439" s="134"/>
      <c r="E439" s="134"/>
      <c r="F439" s="134"/>
      <c r="G439" s="86" t="str">
        <f ca="1">IF(INDIRECT("ЗакСпец!A311")&lt;&gt;"",INDIRECT("ЗакСпец!A311"),"")</f>
        <v/>
      </c>
      <c r="H439" s="85" t="str">
        <f ca="1">IF(INDIRECT("ЗакСпец!B311")&lt;&gt;"",INDIRECT("ЗакСпец!B311"),"")</f>
        <v>Уголок 30х30х3, стальной горячекатаный равнополочный</v>
      </c>
      <c r="I439" s="84" t="str">
        <f ca="1">IF(INDIRECT("ЗакСпец!C311")&lt;&gt;"",INDIRECT("ЗакСпец!C311"),"")</f>
        <v>ГОСТ 8509-93       Ст. ВСт3Кп2 ГОСТ 533-88</v>
      </c>
      <c r="J439" s="121" t="str">
        <f ca="1">IF(INDIRECT("ЗакСпец!D311")&lt;&gt;"",INDIRECT("ЗакСпец!D311"),"")</f>
        <v/>
      </c>
      <c r="K439" s="121"/>
      <c r="L439" s="121"/>
      <c r="M439" s="121"/>
      <c r="N439" s="121"/>
      <c r="O439" s="122" t="str">
        <f ca="1">IF(INDIRECT("ЗакСпец!E311")&lt;&gt;"",INDIRECT("ЗакСпец!E311"),"")</f>
        <v/>
      </c>
      <c r="P439" s="122"/>
      <c r="Q439" s="122"/>
      <c r="R439" s="122"/>
      <c r="S439" s="122"/>
      <c r="T439" s="84" t="str">
        <f ca="1">IF(INDIRECT("ЗакСпец!F311")&lt;&gt;"",INDIRECT("ЗакСпец!F311"),"")</f>
        <v>м</v>
      </c>
      <c r="U439" s="84">
        <f ca="1">IF(INDIRECT("ЗакСпец!G311")&lt;&gt;"",INDIRECT("ЗакСпец!G311"),"")</f>
        <v>451.00000000000006</v>
      </c>
      <c r="V439" s="122" t="str">
        <f ca="1">IF(INDIRECT("ЗакСпец!H311")&lt;&gt;"",INDIRECT("ЗакСпец!H311"),"")</f>
        <v/>
      </c>
      <c r="W439" s="122"/>
      <c r="X439" s="122" t="str">
        <f ca="1">IF(INDIRECT("ЗакСпец!I311")&lt;&gt;"",INDIRECT("ЗакСпец!I311"),"")</f>
        <v/>
      </c>
      <c r="Y439" s="122"/>
      <c r="Z439" s="122"/>
      <c r="AA439" s="123"/>
      <c r="AB439" s="139"/>
    </row>
    <row r="440" spans="1:28" ht="22.5" customHeight="1" x14ac:dyDescent="0.2">
      <c r="A440" s="132"/>
      <c r="B440" s="134"/>
      <c r="C440" s="134"/>
      <c r="D440" s="134"/>
      <c r="E440" s="134"/>
      <c r="F440" s="134"/>
      <c r="G440" s="86" t="str">
        <f ca="1">IF(INDIRECT("ЗакСпец!A312")&lt;&gt;"",INDIRECT("ЗакСпец!A312"),"")</f>
        <v/>
      </c>
      <c r="H440" s="85" t="str">
        <f ca="1">IF(INDIRECT("ЗакСпец!B312")&lt;&gt;"",INDIRECT("ЗакСпец!B312"),"")</f>
        <v>Уголок 40х40х4, стальной горячекатаный равнополочный</v>
      </c>
      <c r="I440" s="84" t="str">
        <f ca="1">IF(INDIRECT("ЗакСпец!C312")&lt;&gt;"",INDIRECT("ЗакСпец!C312"),"")</f>
        <v>ГОСТ 8509-93    Ст. ВСт3Кп2 ГОСТ 533-88</v>
      </c>
      <c r="J440" s="121" t="str">
        <f ca="1">IF(INDIRECT("ЗакСпец!D312")&lt;&gt;"",INDIRECT("ЗакСпец!D312"),"")</f>
        <v/>
      </c>
      <c r="K440" s="121"/>
      <c r="L440" s="121"/>
      <c r="M440" s="121"/>
      <c r="N440" s="121"/>
      <c r="O440" s="122" t="str">
        <f ca="1">IF(INDIRECT("ЗакСпец!E312")&lt;&gt;"",INDIRECT("ЗакСпец!E312"),"")</f>
        <v/>
      </c>
      <c r="P440" s="122"/>
      <c r="Q440" s="122"/>
      <c r="R440" s="122"/>
      <c r="S440" s="122"/>
      <c r="T440" s="84" t="str">
        <f ca="1">IF(INDIRECT("ЗакСпец!F312")&lt;&gt;"",INDIRECT("ЗакСпец!F312"),"")</f>
        <v>м</v>
      </c>
      <c r="U440" s="84">
        <f ca="1">IF(INDIRECT("ЗакСпец!G312")&lt;&gt;"",INDIRECT("ЗакСпец!G312"),"")</f>
        <v>495.00000000000006</v>
      </c>
      <c r="V440" s="122" t="str">
        <f ca="1">IF(INDIRECT("ЗакСпец!H312")&lt;&gt;"",INDIRECT("ЗакСпец!H312"),"")</f>
        <v/>
      </c>
      <c r="W440" s="122"/>
      <c r="X440" s="122" t="str">
        <f ca="1">IF(INDIRECT("ЗакСпец!I312")&lt;&gt;"",INDIRECT("ЗакСпец!I312"),"")</f>
        <v/>
      </c>
      <c r="Y440" s="122"/>
      <c r="Z440" s="122"/>
      <c r="AA440" s="123"/>
      <c r="AB440" s="139"/>
    </row>
    <row r="441" spans="1:28" ht="22.5" customHeight="1" x14ac:dyDescent="0.2">
      <c r="A441" s="132"/>
      <c r="B441" s="134"/>
      <c r="C441" s="134"/>
      <c r="D441" s="134"/>
      <c r="E441" s="134"/>
      <c r="F441" s="134"/>
      <c r="G441" s="86" t="str">
        <f ca="1">IF(INDIRECT("ЗакСпец!A313")&lt;&gt;"",INDIRECT("ЗакСпец!A313"),"")</f>
        <v/>
      </c>
      <c r="H441" s="88" t="str">
        <f ca="1">IF(INDIRECT("ЗакСпец!B313")&lt;&gt;"",INDIRECT("ЗакСпец!B313"),"")</f>
        <v>Уголок 75х50х5, стальной горячекатаный неравнополочный</v>
      </c>
      <c r="I441" s="84" t="str">
        <f ca="1">IF(INDIRECT("ЗакСпец!C313")&lt;&gt;"",INDIRECT("ЗакСпец!C313"),"")</f>
        <v>ГОСТ 8510-86    Ст. ВСт3Кп2 ГОСТ 533-88</v>
      </c>
      <c r="J441" s="121" t="str">
        <f ca="1">IF(INDIRECT("ЗакСпец!D313")&lt;&gt;"",INDIRECT("ЗакСпец!D313"),"")</f>
        <v/>
      </c>
      <c r="K441" s="121"/>
      <c r="L441" s="121"/>
      <c r="M441" s="121"/>
      <c r="N441" s="121"/>
      <c r="O441" s="122" t="str">
        <f ca="1">IF(INDIRECT("ЗакСпец!E313")&lt;&gt;"",INDIRECT("ЗакСпец!E313"),"")</f>
        <v/>
      </c>
      <c r="P441" s="122"/>
      <c r="Q441" s="122"/>
      <c r="R441" s="122"/>
      <c r="S441" s="122"/>
      <c r="T441" s="84" t="str">
        <f ca="1">IF(INDIRECT("ЗакСпец!F313")&lt;&gt;"",INDIRECT("ЗакСпец!F313"),"")</f>
        <v>м</v>
      </c>
      <c r="U441" s="84">
        <f ca="1">IF(INDIRECT("ЗакСпец!G313")&lt;&gt;"",INDIRECT("ЗакСпец!G313"),"")</f>
        <v>77</v>
      </c>
      <c r="V441" s="122" t="str">
        <f ca="1">IF(INDIRECT("ЗакСпец!H313")&lt;&gt;"",INDIRECT("ЗакСпец!H313"),"")</f>
        <v/>
      </c>
      <c r="W441" s="122"/>
      <c r="X441" s="122" t="str">
        <f ca="1">IF(INDIRECT("ЗакСпец!I313")&lt;&gt;"",INDIRECT("ЗакСпец!I313"),"")</f>
        <v/>
      </c>
      <c r="Y441" s="122"/>
      <c r="Z441" s="122"/>
      <c r="AA441" s="123"/>
      <c r="AB441" s="139"/>
    </row>
    <row r="442" spans="1:28" ht="22.5" customHeight="1" x14ac:dyDescent="0.2">
      <c r="A442" s="132"/>
      <c r="B442" s="134"/>
      <c r="C442" s="134"/>
      <c r="D442" s="134"/>
      <c r="E442" s="134"/>
      <c r="F442" s="134"/>
      <c r="G442" s="86" t="str">
        <f ca="1">IF(INDIRECT("ЗакСпец!A314")&lt;&gt;"",INDIRECT("ЗакСпец!A314"),"")</f>
        <v/>
      </c>
      <c r="H442" s="85" t="str">
        <f ca="1">IF(INDIRECT("ЗакСпец!B314")&lt;&gt;"",INDIRECT("ЗакСпец!B314"),"")</f>
        <v/>
      </c>
      <c r="I442" s="84" t="str">
        <f ca="1">IF(INDIRECT("ЗакСпец!C314")&lt;&gt;"",INDIRECT("ЗакСпец!C314"),"")</f>
        <v/>
      </c>
      <c r="J442" s="121" t="str">
        <f ca="1">IF(INDIRECT("ЗакСпец!D314")&lt;&gt;"",INDIRECT("ЗакСпец!D314"),"")</f>
        <v/>
      </c>
      <c r="K442" s="121"/>
      <c r="L442" s="121"/>
      <c r="M442" s="121"/>
      <c r="N442" s="121"/>
      <c r="O442" s="122" t="str">
        <f ca="1">IF(INDIRECT("ЗакСпец!E314")&lt;&gt;"",INDIRECT("ЗакСпец!E314"),"")</f>
        <v/>
      </c>
      <c r="P442" s="122"/>
      <c r="Q442" s="122"/>
      <c r="R442" s="122"/>
      <c r="S442" s="122"/>
      <c r="T442" s="84" t="str">
        <f ca="1">IF(INDIRECT("ЗакСпец!F314")&lt;&gt;"",INDIRECT("ЗакСпец!F314"),"")</f>
        <v/>
      </c>
      <c r="U442" s="84" t="str">
        <f ca="1">IF(INDIRECT("ЗакСпец!G314")&lt;&gt;"",INDIRECT("ЗакСпец!G314"),"")</f>
        <v/>
      </c>
      <c r="V442" s="122" t="str">
        <f ca="1">IF(INDIRECT("ЗакСпец!H314")&lt;&gt;"",INDIRECT("ЗакСпец!H314"),"")</f>
        <v/>
      </c>
      <c r="W442" s="122"/>
      <c r="X442" s="122" t="str">
        <f ca="1">IF(INDIRECT("ЗакСпец!I314")&lt;&gt;"",INDIRECT("ЗакСпец!I314"),"")</f>
        <v/>
      </c>
      <c r="Y442" s="122"/>
      <c r="Z442" s="122"/>
      <c r="AA442" s="123"/>
      <c r="AB442" s="139"/>
    </row>
    <row r="443" spans="1:28" ht="22.5" customHeight="1" x14ac:dyDescent="0.2">
      <c r="A443" s="132"/>
      <c r="B443" s="134"/>
      <c r="C443" s="134"/>
      <c r="D443" s="134"/>
      <c r="E443" s="134"/>
      <c r="F443" s="134"/>
      <c r="G443" s="86" t="str">
        <f ca="1">IF(INDIRECT("ЗакСпец!A315")&lt;&gt;"",INDIRECT("ЗакСпец!A315"),"")</f>
        <v/>
      </c>
      <c r="H443" s="85" t="str">
        <f ca="1">IF(INDIRECT("ЗакСпец!B315")&lt;&gt;"",INDIRECT("ЗакСпец!B315"),"")</f>
        <v>СЕКЦИОННЫЙ УЗЕЛ УПРАВЛЕНИЯ ЖИЛОЙ ЧАСТИ.</v>
      </c>
      <c r="I443" s="84" t="str">
        <f ca="1">IF(INDIRECT("ЗакСпец!C315")&lt;&gt;"",INDIRECT("ЗакСпец!C315"),"")</f>
        <v/>
      </c>
      <c r="J443" s="121" t="str">
        <f ca="1">IF(INDIRECT("ЗакСпец!D315")&lt;&gt;"",INDIRECT("ЗакСпец!D315"),"")</f>
        <v/>
      </c>
      <c r="K443" s="121"/>
      <c r="L443" s="121"/>
      <c r="M443" s="121"/>
      <c r="N443" s="121"/>
      <c r="O443" s="122" t="str">
        <f ca="1">IF(INDIRECT("ЗакСпец!E315")&lt;&gt;"",INDIRECT("ЗакСпец!E315"),"")</f>
        <v/>
      </c>
      <c r="P443" s="122"/>
      <c r="Q443" s="122"/>
      <c r="R443" s="122"/>
      <c r="S443" s="122"/>
      <c r="T443" s="84" t="str">
        <f ca="1">IF(INDIRECT("ЗакСпец!F315")&lt;&gt;"",INDIRECT("ЗакСпец!F315"),"")</f>
        <v/>
      </c>
      <c r="U443" s="84" t="str">
        <f ca="1">IF(INDIRECT("ЗакСпец!G315")&lt;&gt;"",INDIRECT("ЗакСпец!G315"),"")</f>
        <v/>
      </c>
      <c r="V443" s="122" t="str">
        <f ca="1">IF(INDIRECT("ЗакСпец!H315")&lt;&gt;"",INDIRECT("ЗакСпец!H315"),"")</f>
        <v/>
      </c>
      <c r="W443" s="122"/>
      <c r="X443" s="122" t="str">
        <f ca="1">IF(INDIRECT("ЗакСпец!I315")&lt;&gt;"",INDIRECT("ЗакСпец!I315"),"")</f>
        <v/>
      </c>
      <c r="Y443" s="122"/>
      <c r="Z443" s="122"/>
      <c r="AA443" s="123"/>
      <c r="AB443" s="139"/>
    </row>
    <row r="444" spans="1:28" ht="22.5" customHeight="1" x14ac:dyDescent="0.2">
      <c r="A444" s="132"/>
      <c r="B444" s="134"/>
      <c r="C444" s="134"/>
      <c r="D444" s="134"/>
      <c r="E444" s="134"/>
      <c r="F444" s="134"/>
      <c r="G444" s="86" t="str">
        <f ca="1">IF(INDIRECT("ЗакСпец!A316")&lt;&gt;"",INDIRECT("ЗакСпец!A316"),"")</f>
        <v/>
      </c>
      <c r="H444" s="85" t="str">
        <f ca="1">IF(INDIRECT("ЗакСпец!B316")&lt;&gt;"",INDIRECT("ЗакСпец!B316"),"")</f>
        <v>Кран шаровой фланцевый, РN16</v>
      </c>
      <c r="I444" s="84" t="str">
        <f ca="1">IF(INDIRECT("ЗакСпец!C316")&lt;&gt;"",INDIRECT("ЗакСпец!C316"),"")</f>
        <v>JiP Standard FF DN100</v>
      </c>
      <c r="J444" s="121" t="str">
        <f ca="1">IF(INDIRECT("ЗакСпец!D316")&lt;&gt;"",INDIRECT("ЗакСпец!D316"),"")</f>
        <v>065N9628</v>
      </c>
      <c r="K444" s="121"/>
      <c r="L444" s="121"/>
      <c r="M444" s="121"/>
      <c r="N444" s="121"/>
      <c r="O444" s="122" t="str">
        <f ca="1">IF(INDIRECT("ЗакСпец!E316")&lt;&gt;"",INDIRECT("ЗакСпец!E316"),"")</f>
        <v>«Danfoss»</v>
      </c>
      <c r="P444" s="122"/>
      <c r="Q444" s="122"/>
      <c r="R444" s="122"/>
      <c r="S444" s="122"/>
      <c r="T444" s="84" t="str">
        <f ca="1">IF(INDIRECT("ЗакСпец!F316")&lt;&gt;"",INDIRECT("ЗакСпец!F316"),"")</f>
        <v>шт</v>
      </c>
      <c r="U444" s="84">
        <f ca="1">IF(INDIRECT("ЗакСпец!G316")&lt;&gt;"",INDIRECT("ЗакСпец!G316"),"")</f>
        <v>9</v>
      </c>
      <c r="V444" s="122" t="str">
        <f ca="1">IF(INDIRECT("ЗакСпец!H316")&lt;&gt;"",INDIRECT("ЗакСпец!H316"),"")</f>
        <v/>
      </c>
      <c r="W444" s="122"/>
      <c r="X444" s="122" t="str">
        <f ca="1">IF(INDIRECT("ЗакСпец!I316")&lt;&gt;"",INDIRECT("ЗакСпец!I316"),"")</f>
        <v/>
      </c>
      <c r="Y444" s="122"/>
      <c r="Z444" s="122"/>
      <c r="AA444" s="123"/>
      <c r="AB444" s="139"/>
    </row>
    <row r="445" spans="1:28" ht="22.5" customHeight="1" x14ac:dyDescent="0.2">
      <c r="A445" s="132"/>
      <c r="B445" s="134"/>
      <c r="C445" s="134"/>
      <c r="D445" s="134"/>
      <c r="E445" s="134"/>
      <c r="F445" s="134"/>
      <c r="G445" s="86" t="str">
        <f ca="1">IF(INDIRECT("ЗакСпец!A317")&lt;&gt;"",INDIRECT("ЗакСпец!A317"),"")</f>
        <v/>
      </c>
      <c r="H445" s="85" t="str">
        <f ca="1">IF(INDIRECT("ЗакСпец!B317")&lt;&gt;"",INDIRECT("ЗакСпец!B317"),"")</f>
        <v>Кран шаровой фланцевый, РN16</v>
      </c>
      <c r="I445" s="84" t="str">
        <f ca="1">IF(INDIRECT("ЗакСпец!C317")&lt;&gt;"",INDIRECT("ЗакСпец!C317"),"")</f>
        <v>JiP Standard FF DN80</v>
      </c>
      <c r="J445" s="121" t="str">
        <f ca="1">IF(INDIRECT("ЗакСпец!D317")&lt;&gt;"",INDIRECT("ЗакСпец!D317"),"")</f>
        <v>065N9627</v>
      </c>
      <c r="K445" s="121"/>
      <c r="L445" s="121"/>
      <c r="M445" s="121"/>
      <c r="N445" s="121"/>
      <c r="O445" s="122" t="str">
        <f ca="1">IF(INDIRECT("ЗакСпец!E317")&lt;&gt;"",INDIRECT("ЗакСпец!E317"),"")</f>
        <v>«Danfoss»</v>
      </c>
      <c r="P445" s="122"/>
      <c r="Q445" s="122"/>
      <c r="R445" s="122"/>
      <c r="S445" s="122"/>
      <c r="T445" s="84" t="str">
        <f ca="1">IF(INDIRECT("ЗакСпец!F317")&lt;&gt;"",INDIRECT("ЗакСпец!F317"),"")</f>
        <v>шт</v>
      </c>
      <c r="U445" s="84">
        <f ca="1">IF(INDIRECT("ЗакСпец!G317")&lt;&gt;"",INDIRECT("ЗакСпец!G317"),"")</f>
        <v>12</v>
      </c>
      <c r="V445" s="122" t="str">
        <f ca="1">IF(INDIRECT("ЗакСпец!H317")&lt;&gt;"",INDIRECT("ЗакСпец!H317"),"")</f>
        <v/>
      </c>
      <c r="W445" s="122"/>
      <c r="X445" s="122" t="str">
        <f ca="1">IF(INDIRECT("ЗакСпец!I317")&lt;&gt;"",INDIRECT("ЗакСпец!I317"),"")</f>
        <v/>
      </c>
      <c r="Y445" s="122"/>
      <c r="Z445" s="122"/>
      <c r="AA445" s="123"/>
      <c r="AB445" s="139"/>
    </row>
    <row r="446" spans="1:28" ht="25.15" customHeight="1" x14ac:dyDescent="0.2">
      <c r="A446" s="132"/>
      <c r="B446" s="134"/>
      <c r="C446" s="134"/>
      <c r="D446" s="134"/>
      <c r="E446" s="134"/>
      <c r="F446" s="134"/>
      <c r="G446" s="86" t="str">
        <f ca="1">IF(INDIRECT("ЗакСпец!A318")&lt;&gt;"",INDIRECT("ЗакСпец!A318"),"")</f>
        <v/>
      </c>
      <c r="H446" s="85" t="str">
        <f ca="1">IF(INDIRECT("ЗакСпец!B318")&lt;&gt;"",INDIRECT("ЗакСпец!B318"),"")</f>
        <v>Кран шаровой фланцевый, РN16</v>
      </c>
      <c r="I446" s="84" t="str">
        <f ca="1">IF(INDIRECT("ЗакСпец!C318")&lt;&gt;"",INDIRECT("ЗакСпец!C318"),"")</f>
        <v>JiP Standard FF DN40</v>
      </c>
      <c r="J446" s="121" t="str">
        <f ca="1">IF(INDIRECT("ЗакСпец!D318")&lt;&gt;"",INDIRECT("ЗакСпец!D318"),"")</f>
        <v>065N9624</v>
      </c>
      <c r="K446" s="121"/>
      <c r="L446" s="121"/>
      <c r="M446" s="121"/>
      <c r="N446" s="121"/>
      <c r="O446" s="122" t="str">
        <f ca="1">IF(INDIRECT("ЗакСпец!E318")&lt;&gt;"",INDIRECT("ЗакСпец!E318"),"")</f>
        <v>«Danfoss»</v>
      </c>
      <c r="P446" s="122"/>
      <c r="Q446" s="122"/>
      <c r="R446" s="122"/>
      <c r="S446" s="122"/>
      <c r="T446" s="84" t="str">
        <f ca="1">IF(INDIRECT("ЗакСпец!F318")&lt;&gt;"",INDIRECT("ЗакСпец!F318"),"")</f>
        <v>шт</v>
      </c>
      <c r="U446" s="84">
        <f ca="1">IF(INDIRECT("ЗакСпец!G318")&lt;&gt;"",INDIRECT("ЗакСпец!G318"),"")</f>
        <v>6</v>
      </c>
      <c r="V446" s="122" t="str">
        <f ca="1">IF(INDIRECT("ЗакСпец!H318")&lt;&gt;"",INDIRECT("ЗакСпец!H318"),"")</f>
        <v/>
      </c>
      <c r="W446" s="122"/>
      <c r="X446" s="122" t="str">
        <f ca="1">IF(INDIRECT("ЗакСпец!I318")&lt;&gt;"",INDIRECT("ЗакСпец!I318"),"")</f>
        <v/>
      </c>
      <c r="Y446" s="122"/>
      <c r="Z446" s="122"/>
      <c r="AA446" s="123"/>
      <c r="AB446" s="139"/>
    </row>
    <row r="447" spans="1:28" ht="39" customHeight="1" x14ac:dyDescent="0.2">
      <c r="A447" s="132"/>
      <c r="B447" s="134"/>
      <c r="C447" s="134"/>
      <c r="D447" s="134"/>
      <c r="E447" s="134"/>
      <c r="F447" s="134"/>
      <c r="G447" s="86" t="str">
        <f ca="1">IF(INDIRECT("ЗакСпец!A319")&lt;&gt;"",INDIRECT("ЗакСпец!A319"),"")</f>
        <v/>
      </c>
      <c r="H447" s="88" t="str">
        <f ca="1">IF(INDIRECT("ЗакСпец!B319")&lt;&gt;"",INDIRECT("ЗакСпец!B319"),"")</f>
        <v>Фильтр сетчатый со сливным краном фланцевый, РN16</v>
      </c>
      <c r="I447" s="89" t="str">
        <f ca="1">IF(INDIRECT("ЗакСпец!C319")&lt;&gt;"",INDIRECT("ЗакСпец!C319"),"")</f>
        <v>FVF DN100</v>
      </c>
      <c r="J447" s="121" t="str">
        <f ca="1">IF(INDIRECT("ЗакСпец!D319")&lt;&gt;"",INDIRECT("ЗакСпец!D319"),"")</f>
        <v>065B7733</v>
      </c>
      <c r="K447" s="121"/>
      <c r="L447" s="121"/>
      <c r="M447" s="121"/>
      <c r="N447" s="121"/>
      <c r="O447" s="122" t="str">
        <f ca="1">IF(INDIRECT("ЗакСпец!E319")&lt;&gt;"",INDIRECT("ЗакСпец!E319"),"")</f>
        <v>«Danfoss»</v>
      </c>
      <c r="P447" s="122"/>
      <c r="Q447" s="122"/>
      <c r="R447" s="122"/>
      <c r="S447" s="122"/>
      <c r="T447" s="84" t="str">
        <f ca="1">IF(INDIRECT("ЗакСпец!F319")&lt;&gt;"",INDIRECT("ЗакСпец!F319"),"")</f>
        <v>шт</v>
      </c>
      <c r="U447" s="84">
        <f ca="1">IF(INDIRECT("ЗакСпец!G319")&lt;&gt;"",INDIRECT("ЗакСпец!G319"),"")</f>
        <v>3</v>
      </c>
      <c r="V447" s="122" t="str">
        <f ca="1">IF(INDIRECT("ЗакСпец!H319")&lt;&gt;"",INDIRECT("ЗакСпец!H319"),"")</f>
        <v/>
      </c>
      <c r="W447" s="122"/>
      <c r="X447" s="122" t="str">
        <f ca="1">IF(INDIRECT("ЗакСпец!I319")&lt;&gt;"",INDIRECT("ЗакСпец!I319"),"")</f>
        <v/>
      </c>
      <c r="Y447" s="122"/>
      <c r="Z447" s="122"/>
      <c r="AA447" s="123"/>
      <c r="AB447" s="139"/>
    </row>
    <row r="448" spans="1:28" ht="22.5" customHeight="1" x14ac:dyDescent="0.2">
      <c r="A448" s="132"/>
      <c r="B448" s="134"/>
      <c r="C448" s="134"/>
      <c r="D448" s="134"/>
      <c r="E448" s="134"/>
      <c r="F448" s="134"/>
      <c r="G448" s="86" t="str">
        <f ca="1">IF(INDIRECT("ЗакСпец!A320")&lt;&gt;"",INDIRECT("ЗакСпец!A320"),"")</f>
        <v/>
      </c>
      <c r="H448" s="85" t="str">
        <f ca="1">IF(INDIRECT("ЗакСпец!B320")&lt;&gt;"",INDIRECT("ЗакСпец!B320"),"")</f>
        <v>Манометр</v>
      </c>
      <c r="I448" s="84" t="str">
        <f ca="1">IF(INDIRECT("ЗакСпец!C320")&lt;&gt;"",INDIRECT("ЗакСпец!C320"),"")</f>
        <v>ДМ-02</v>
      </c>
      <c r="J448" s="121" t="str">
        <f ca="1">IF(INDIRECT("ЗакСпец!D320")&lt;&gt;"",INDIRECT("ЗакСпец!D320"),"")</f>
        <v/>
      </c>
      <c r="K448" s="121"/>
      <c r="L448" s="121"/>
      <c r="M448" s="121"/>
      <c r="N448" s="121"/>
      <c r="O448" s="122" t="str">
        <f ca="1">IF(INDIRECT("ЗакСпец!E320")&lt;&gt;"",INDIRECT("ЗакСпец!E320"),"")</f>
        <v>БД</v>
      </c>
      <c r="P448" s="122"/>
      <c r="Q448" s="122"/>
      <c r="R448" s="122"/>
      <c r="S448" s="122"/>
      <c r="T448" s="84" t="str">
        <f ca="1">IF(INDIRECT("ЗакСпец!F320")&lt;&gt;"",INDIRECT("ЗакСпец!F320"),"")</f>
        <v>шт.</v>
      </c>
      <c r="U448" s="84">
        <f ca="1">IF(INDIRECT("ЗакСпец!G320")&lt;&gt;"",INDIRECT("ЗакСпец!G320"),"")</f>
        <v>18</v>
      </c>
      <c r="V448" s="122" t="str">
        <f ca="1">IF(INDIRECT("ЗакСпец!H320")&lt;&gt;"",INDIRECT("ЗакСпец!H320"),"")</f>
        <v/>
      </c>
      <c r="W448" s="122"/>
      <c r="X448" s="122" t="str">
        <f ca="1">IF(INDIRECT("ЗакСпец!I320")&lt;&gt;"",INDIRECT("ЗакСпец!I320"),"")</f>
        <v/>
      </c>
      <c r="Y448" s="122"/>
      <c r="Z448" s="122"/>
      <c r="AA448" s="123"/>
      <c r="AB448" s="139"/>
    </row>
    <row r="449" spans="1:28" ht="16.899999999999999" customHeight="1" x14ac:dyDescent="0.2">
      <c r="A449" s="132"/>
      <c r="B449" s="134"/>
      <c r="C449" s="134"/>
      <c r="D449" s="134"/>
      <c r="E449" s="134"/>
      <c r="F449" s="134"/>
      <c r="G449" s="209" t="str">
        <f ca="1">IF(INDIRECT("ЗакСпец!A321")&lt;&gt;"",INDIRECT("ЗакСпец!A321"),"")</f>
        <v/>
      </c>
      <c r="H449" s="122" t="str">
        <f ca="1">IF(INDIRECT("ЗакСпец!B321")&lt;&gt;"",INDIRECT("ЗакСпец!B321"),"")</f>
        <v>Кран для манометра</v>
      </c>
      <c r="I449" s="121" t="str">
        <f ca="1">IF(INDIRECT("ЗакСпец!C321")&lt;&gt;"",INDIRECT("ЗакСпец!C321"),"")</f>
        <v>VT.806/807</v>
      </c>
      <c r="J449" s="121" t="str">
        <f ca="1">IF(INDIRECT("ЗакСпец!D321")&lt;&gt;"",INDIRECT("ЗакСпец!D321"),"")</f>
        <v/>
      </c>
      <c r="K449" s="121"/>
      <c r="L449" s="121"/>
      <c r="M449" s="121"/>
      <c r="N449" s="121"/>
      <c r="O449" s="122" t="str">
        <f ca="1">IF(INDIRECT("ЗакСпец!E321")&lt;&gt;"",INDIRECT("ЗакСпец!E321"),"")</f>
        <v>Valtec</v>
      </c>
      <c r="P449" s="122"/>
      <c r="Q449" s="122"/>
      <c r="R449" s="122"/>
      <c r="S449" s="122"/>
      <c r="T449" s="121" t="str">
        <f ca="1">IF(INDIRECT("ЗакСпец!F321")&lt;&gt;"",INDIRECT("ЗакСпец!F321"),"")</f>
        <v>шт.</v>
      </c>
      <c r="U449" s="121">
        <f ca="1">IF(INDIRECT("ЗакСпец!G321")&lt;&gt;"",INDIRECT("ЗакСпец!G321"),"")</f>
        <v>18</v>
      </c>
      <c r="V449" s="122" t="str">
        <f ca="1">IF(INDIRECT("ЗакСпец!H321")&lt;&gt;"",INDIRECT("ЗакСпец!H321"),"")</f>
        <v/>
      </c>
      <c r="W449" s="122"/>
      <c r="X449" s="122" t="str">
        <f ca="1">IF(INDIRECT("ЗакСпец!I321")&lt;&gt;"",INDIRECT("ЗакСпец!I321"),"")</f>
        <v/>
      </c>
      <c r="Y449" s="122"/>
      <c r="Z449" s="122"/>
      <c r="AA449" s="123"/>
      <c r="AB449" s="139"/>
    </row>
    <row r="450" spans="1:28" ht="5.65" customHeight="1" x14ac:dyDescent="0.2">
      <c r="A450" s="132"/>
      <c r="B450" s="134"/>
      <c r="C450" s="134"/>
      <c r="D450" s="134"/>
      <c r="E450" s="134"/>
      <c r="F450" s="134"/>
      <c r="G450" s="209"/>
      <c r="H450" s="122"/>
      <c r="I450" s="121"/>
      <c r="J450" s="121"/>
      <c r="K450" s="121"/>
      <c r="L450" s="121"/>
      <c r="M450" s="121"/>
      <c r="N450" s="121"/>
      <c r="O450" s="122"/>
      <c r="P450" s="122"/>
      <c r="Q450" s="122"/>
      <c r="R450" s="122"/>
      <c r="S450" s="122"/>
      <c r="T450" s="121"/>
      <c r="U450" s="121"/>
      <c r="V450" s="122"/>
      <c r="W450" s="122"/>
      <c r="X450" s="122"/>
      <c r="Y450" s="122"/>
      <c r="Z450" s="122"/>
      <c r="AA450" s="123"/>
      <c r="AB450" s="139"/>
    </row>
    <row r="451" spans="1:28" ht="22.5" customHeight="1" x14ac:dyDescent="0.2">
      <c r="A451" s="132"/>
      <c r="B451" s="134"/>
      <c r="C451" s="134"/>
      <c r="D451" s="134"/>
      <c r="E451" s="134"/>
      <c r="F451" s="134"/>
      <c r="G451" s="86" t="str">
        <f ca="1">IF(INDIRECT("ЗакСпец!A322")&lt;&gt;"",INDIRECT("ЗакСпец!A322"),"")</f>
        <v/>
      </c>
      <c r="H451" s="85" t="str">
        <f ca="1">IF(INDIRECT("ЗакСпец!B322")&lt;&gt;"",INDIRECT("ЗакСпец!B322"),"")</f>
        <v>Термометр биметаллический с гильзой</v>
      </c>
      <c r="I451" s="84" t="str">
        <f ca="1">IF(INDIRECT("ЗакСпец!C322")&lt;&gt;"",INDIRECT("ЗакСпец!C322"),"")</f>
        <v>ТБ</v>
      </c>
      <c r="J451" s="121" t="str">
        <f ca="1">IF(INDIRECT("ЗакСпец!D322")&lt;&gt;"",INDIRECT("ЗакСпец!D322"),"")</f>
        <v/>
      </c>
      <c r="K451" s="121"/>
      <c r="L451" s="121"/>
      <c r="M451" s="121"/>
      <c r="N451" s="121"/>
      <c r="O451" s="122" t="str">
        <f ca="1">IF(INDIRECT("ЗакСпец!E322")&lt;&gt;"",INDIRECT("ЗакСпец!E322"),"")</f>
        <v>БД</v>
      </c>
      <c r="P451" s="122"/>
      <c r="Q451" s="122"/>
      <c r="R451" s="122"/>
      <c r="S451" s="122"/>
      <c r="T451" s="84" t="str">
        <f ca="1">IF(INDIRECT("ЗакСпец!F322")&lt;&gt;"",INDIRECT("ЗакСпец!F322"),"")</f>
        <v>шт.</v>
      </c>
      <c r="U451" s="84">
        <f ca="1">IF(INDIRECT("ЗакСпец!G322")&lt;&gt;"",INDIRECT("ЗакСпец!G322"),"")</f>
        <v>6</v>
      </c>
      <c r="V451" s="122" t="str">
        <f ca="1">IF(INDIRECT("ЗакСпец!H322")&lt;&gt;"",INDIRECT("ЗакСпец!H322"),"")</f>
        <v/>
      </c>
      <c r="W451" s="122"/>
      <c r="X451" s="122" t="str">
        <f ca="1">IF(INDIRECT("ЗакСпец!I322")&lt;&gt;"",INDIRECT("ЗакСпец!I322"),"")</f>
        <v/>
      </c>
      <c r="Y451" s="122"/>
      <c r="Z451" s="122"/>
      <c r="AA451" s="123"/>
      <c r="AB451" s="139"/>
    </row>
    <row r="452" spans="1:28" ht="22.5" customHeight="1" x14ac:dyDescent="0.2">
      <c r="A452" s="132"/>
      <c r="B452" s="134"/>
      <c r="C452" s="134"/>
      <c r="D452" s="134"/>
      <c r="E452" s="134"/>
      <c r="F452" s="134"/>
      <c r="G452" s="86" t="str">
        <f ca="1">IF(INDIRECT("ЗакСпец!A323")&lt;&gt;"",INDIRECT("ЗакСпец!A323"),"")</f>
        <v/>
      </c>
      <c r="H452" s="85" t="str">
        <f ca="1">IF(INDIRECT("ЗакСпец!B323")&lt;&gt;"",INDIRECT("ЗакСпец!B323"),"")</f>
        <v>Ручной запорный клапан, РN16</v>
      </c>
      <c r="I452" s="84" t="str">
        <f ca="1">IF(INDIRECT("ЗакСпец!C323")&lt;&gt;"",INDIRECT("ЗакСпец!C323"),"")</f>
        <v>МNF DN100</v>
      </c>
      <c r="J452" s="121" t="str">
        <f ca="1">IF(INDIRECT("ЗакСпец!D323")&lt;&gt;"",INDIRECT("ЗакСпец!D323"),"")</f>
        <v>003Z1164</v>
      </c>
      <c r="K452" s="121"/>
      <c r="L452" s="121"/>
      <c r="M452" s="121"/>
      <c r="N452" s="121"/>
      <c r="O452" s="122" t="str">
        <f ca="1">IF(INDIRECT("ЗакСпец!E323")&lt;&gt;"",INDIRECT("ЗакСпец!E323"),"")</f>
        <v>«Danfoss»</v>
      </c>
      <c r="P452" s="122"/>
      <c r="Q452" s="122"/>
      <c r="R452" s="122"/>
      <c r="S452" s="122"/>
      <c r="T452" s="84" t="str">
        <f ca="1">IF(INDIRECT("ЗакСпец!F323")&lt;&gt;"",INDIRECT("ЗакСпец!F323"),"")</f>
        <v>шт</v>
      </c>
      <c r="U452" s="84">
        <f ca="1">IF(INDIRECT("ЗакСпец!G323")&lt;&gt;"",INDIRECT("ЗакСпец!G323"),"")</f>
        <v>3</v>
      </c>
      <c r="V452" s="122" t="str">
        <f ca="1">IF(INDIRECT("ЗакСпец!H323")&lt;&gt;"",INDIRECT("ЗакСпец!H323"),"")</f>
        <v/>
      </c>
      <c r="W452" s="122"/>
      <c r="X452" s="122" t="str">
        <f ca="1">IF(INDIRECT("ЗакСпец!I323")&lt;&gt;"",INDIRECT("ЗакСпец!I323"),"")</f>
        <v/>
      </c>
      <c r="Y452" s="122"/>
      <c r="Z452" s="122"/>
      <c r="AA452" s="123"/>
      <c r="AB452" s="139"/>
    </row>
    <row r="453" spans="1:28" ht="22.5" customHeight="1" x14ac:dyDescent="0.2">
      <c r="A453" s="132"/>
      <c r="B453" s="134"/>
      <c r="C453" s="134"/>
      <c r="D453" s="134"/>
      <c r="E453" s="134"/>
      <c r="F453" s="134"/>
      <c r="G453" s="209" t="str">
        <f ca="1">IF(INDIRECT("ЗакСпец!A324")&lt;&gt;"",INDIRECT("ЗакСпец!A324"),"")</f>
        <v/>
      </c>
      <c r="H453" s="122" t="str">
        <f ca="1">IF(INDIRECT("ЗакСпец!B324")&lt;&gt;"",INDIRECT("ЗакСпец!B324"),"")</f>
        <v>Автоматический балансировочный клапан, Ру=16 бар (5-25 кПа)</v>
      </c>
      <c r="I453" s="121" t="str">
        <f ca="1">IF(INDIRECT("ЗакСпец!C324")&lt;&gt;"",INDIRECT("ЗакСпец!C324"),"")</f>
        <v>APT DN40</v>
      </c>
      <c r="J453" s="121" t="str">
        <f ca="1">IF(INDIRECT("ЗакСпец!D324")&lt;&gt;"",INDIRECT("ЗакСпец!D324"),"")</f>
        <v>003Z5705</v>
      </c>
      <c r="K453" s="121"/>
      <c r="L453" s="121"/>
      <c r="M453" s="121"/>
      <c r="N453" s="121"/>
      <c r="O453" s="122" t="str">
        <f ca="1">IF(INDIRECT("ЗакСпец!E324")&lt;&gt;"",INDIRECT("ЗакСпец!E324"),"")</f>
        <v>«Danfoss»</v>
      </c>
      <c r="P453" s="122"/>
      <c r="Q453" s="122"/>
      <c r="R453" s="122"/>
      <c r="S453" s="122"/>
      <c r="T453" s="121" t="str">
        <f ca="1">IF(INDIRECT("ЗакСпец!F324")&lt;&gt;"",INDIRECT("ЗакСпец!F324"),"")</f>
        <v>шт</v>
      </c>
      <c r="U453" s="121">
        <f ca="1">IF(INDIRECT("ЗакСпец!G324")&lt;&gt;"",INDIRECT("ЗакСпец!G324"),"")</f>
        <v>18</v>
      </c>
      <c r="V453" s="122" t="str">
        <f ca="1">IF(INDIRECT("ЗакСпец!H324")&lt;&gt;"",INDIRECT("ЗакСпец!H324"),"")</f>
        <v/>
      </c>
      <c r="W453" s="122"/>
      <c r="X453" s="122" t="str">
        <f ca="1">IF(INDIRECT("ЗакСпец!I324")&lt;&gt;"",INDIRECT("ЗакСпец!I324"),"")</f>
        <v/>
      </c>
      <c r="Y453" s="122"/>
      <c r="Z453" s="122"/>
      <c r="AA453" s="123"/>
      <c r="AB453" s="139"/>
    </row>
    <row r="454" spans="1:28" ht="2.85" customHeight="1" x14ac:dyDescent="0.2">
      <c r="A454" s="132"/>
      <c r="B454" s="134"/>
      <c r="C454" s="134"/>
      <c r="D454" s="134"/>
      <c r="E454" s="134"/>
      <c r="F454" s="134"/>
      <c r="G454" s="209"/>
      <c r="H454" s="122"/>
      <c r="I454" s="121"/>
      <c r="J454" s="121"/>
      <c r="K454" s="121"/>
      <c r="L454" s="121"/>
      <c r="M454" s="121"/>
      <c r="N454" s="121"/>
      <c r="O454" s="122"/>
      <c r="P454" s="122"/>
      <c r="Q454" s="122"/>
      <c r="R454" s="122"/>
      <c r="S454" s="122"/>
      <c r="T454" s="121"/>
      <c r="U454" s="121"/>
      <c r="V454" s="122"/>
      <c r="W454" s="122"/>
      <c r="X454" s="122"/>
      <c r="Y454" s="122"/>
      <c r="Z454" s="122"/>
      <c r="AA454" s="123"/>
      <c r="AB454" s="139"/>
    </row>
    <row r="455" spans="1:28" ht="22.5" customHeight="1" x14ac:dyDescent="0.2">
      <c r="A455" s="132"/>
      <c r="B455" s="134"/>
      <c r="C455" s="134"/>
      <c r="D455" s="134"/>
      <c r="E455" s="134"/>
      <c r="F455" s="134"/>
      <c r="G455" s="86" t="str">
        <f ca="1">IF(INDIRECT("ЗакСпец!A325")&lt;&gt;"",INDIRECT("ЗакСпец!A325"),"")</f>
        <v/>
      </c>
      <c r="H455" s="85" t="str">
        <f ca="1">IF(INDIRECT("ЗакСпец!B325")&lt;&gt;"",INDIRECT("ЗакСпец!B325"),"")</f>
        <v>Ручной запорный клапан, РN16</v>
      </c>
      <c r="I455" s="84" t="str">
        <f ca="1">IF(INDIRECT("ЗакСпец!C325")&lt;&gt;"",INDIRECT("ЗакСпец!C325"),"")</f>
        <v>CNT DN40</v>
      </c>
      <c r="J455" s="121" t="str">
        <f ca="1">IF(INDIRECT("ЗакСпец!D325")&lt;&gt;"",INDIRECT("ЗакСпец!D325"),"")</f>
        <v>003Z7645</v>
      </c>
      <c r="K455" s="121"/>
      <c r="L455" s="121"/>
      <c r="M455" s="121"/>
      <c r="N455" s="121"/>
      <c r="O455" s="122" t="str">
        <f ca="1">IF(INDIRECT("ЗакСпец!E325")&lt;&gt;"",INDIRECT("ЗакСпец!E325"),"")</f>
        <v>«Danfoss»</v>
      </c>
      <c r="P455" s="122"/>
      <c r="Q455" s="122"/>
      <c r="R455" s="122"/>
      <c r="S455" s="122"/>
      <c r="T455" s="84" t="str">
        <f ca="1">IF(INDIRECT("ЗакСпец!F325")&lt;&gt;"",INDIRECT("ЗакСпец!F325"),"")</f>
        <v>шт</v>
      </c>
      <c r="U455" s="84">
        <f ca="1">IF(INDIRECT("ЗакСпец!G325")&lt;&gt;"",INDIRECT("ЗакСпец!G325"),"")</f>
        <v>18</v>
      </c>
      <c r="V455" s="122" t="str">
        <f ca="1">IF(INDIRECT("ЗакСпец!H325")&lt;&gt;"",INDIRECT("ЗакСпец!H325"),"")</f>
        <v/>
      </c>
      <c r="W455" s="122"/>
      <c r="X455" s="122" t="str">
        <f ca="1">IF(INDIRECT("ЗакСпец!I325")&lt;&gt;"",INDIRECT("ЗакСпец!I325"),"")</f>
        <v/>
      </c>
      <c r="Y455" s="122"/>
      <c r="Z455" s="122"/>
      <c r="AA455" s="123"/>
      <c r="AB455" s="139"/>
    </row>
    <row r="456" spans="1:28" ht="22.5" customHeight="1" x14ac:dyDescent="0.2">
      <c r="A456" s="132"/>
      <c r="B456" s="134"/>
      <c r="C456" s="134"/>
      <c r="D456" s="134"/>
      <c r="E456" s="134"/>
      <c r="F456" s="134"/>
      <c r="G456" s="86" t="str">
        <f ca="1">IF(INDIRECT("ЗакСпец!A326")&lt;&gt;"",INDIRECT("ЗакСпец!A326"),"")</f>
        <v/>
      </c>
      <c r="H456" s="88" t="str">
        <f ca="1">IF(INDIRECT("ЗакСпец!B326")&lt;&gt;"",INDIRECT("ЗакСпец!B326"),"")</f>
        <v>Кран шаровой спускной с наружной резьбой с насадкой для шланга</v>
      </c>
      <c r="I456" s="89" t="str">
        <f ca="1">IF(INDIRECT("ЗакСпец!C326")&lt;&gt;"",INDIRECT("ЗакСпец!C326"),"")</f>
        <v>BVR-С DN15</v>
      </c>
      <c r="J456" s="121" t="str">
        <f ca="1">IF(INDIRECT("ЗакСпец!D326")&lt;&gt;"",INDIRECT("ЗакСпец!D326"),"")</f>
        <v>065B8200</v>
      </c>
      <c r="K456" s="121"/>
      <c r="L456" s="121"/>
      <c r="M456" s="121"/>
      <c r="N456" s="121"/>
      <c r="O456" s="122" t="str">
        <f ca="1">IF(INDIRECT("ЗакСпец!E326")&lt;&gt;"",INDIRECT("ЗакСпец!E326"),"")</f>
        <v>«Danfoss»</v>
      </c>
      <c r="P456" s="122"/>
      <c r="Q456" s="122"/>
      <c r="R456" s="122"/>
      <c r="S456" s="122"/>
      <c r="T456" s="84" t="str">
        <f ca="1">IF(INDIRECT("ЗакСпец!F326")&lt;&gt;"",INDIRECT("ЗакСпец!F326"),"")</f>
        <v>шт</v>
      </c>
      <c r="U456" s="84">
        <f ca="1">IF(INDIRECT("ЗакСпец!G326")&lt;&gt;"",INDIRECT("ЗакСпец!G326"),"")</f>
        <v>36</v>
      </c>
      <c r="V456" s="122" t="str">
        <f ca="1">IF(INDIRECT("ЗакСпец!H326")&lt;&gt;"",INDIRECT("ЗакСпец!H326"),"")</f>
        <v/>
      </c>
      <c r="W456" s="122"/>
      <c r="X456" s="122" t="str">
        <f ca="1">IF(INDIRECT("ЗакСпец!I326")&lt;&gt;"",INDIRECT("ЗакСпец!I326"),"")</f>
        <v/>
      </c>
      <c r="Y456" s="122"/>
      <c r="Z456" s="122"/>
      <c r="AA456" s="123"/>
      <c r="AB456" s="139"/>
    </row>
    <row r="457" spans="1:28" ht="8.4499999999999993" customHeight="1" x14ac:dyDescent="0.2">
      <c r="A457" s="132"/>
      <c r="B457" s="134"/>
      <c r="C457" s="134"/>
      <c r="D457" s="134"/>
      <c r="E457" s="134"/>
      <c r="F457" s="134"/>
      <c r="G457" s="209" t="str">
        <f ca="1">IF(INDIRECT("ЗакСпец!A327")&lt;&gt;"",INDIRECT("ЗакСпец!A327"),"")</f>
        <v/>
      </c>
      <c r="H457" s="122" t="str">
        <f ca="1">IF(INDIRECT("ЗакСпец!B327")&lt;&gt;"",INDIRECT("ЗакСпец!B327"),"")</f>
        <v>Металлоконструкции для крепления трубопроводов:</v>
      </c>
      <c r="I457" s="121" t="str">
        <f ca="1">IF(INDIRECT("ЗакСпец!C327")&lt;&gt;"",INDIRECT("ЗакСпец!C327"),"")</f>
        <v/>
      </c>
      <c r="J457" s="121" t="str">
        <f ca="1">IF(INDIRECT("ЗакСпец!D327")&lt;&gt;"",INDIRECT("ЗакСпец!D327"),"")</f>
        <v/>
      </c>
      <c r="K457" s="121"/>
      <c r="L457" s="121"/>
      <c r="M457" s="121"/>
      <c r="N457" s="121"/>
      <c r="O457" s="122" t="str">
        <f ca="1">IF(INDIRECT("ЗакСпец!E327")&lt;&gt;"",INDIRECT("ЗакСпец!E327"),"")</f>
        <v/>
      </c>
      <c r="P457" s="122"/>
      <c r="Q457" s="122"/>
      <c r="R457" s="122"/>
      <c r="S457" s="122"/>
      <c r="T457" s="121" t="str">
        <f ca="1">IF(INDIRECT("ЗакСпец!F327")&lt;&gt;"",INDIRECT("ЗакСпец!F327"),"")</f>
        <v>кг</v>
      </c>
      <c r="U457" s="121">
        <f ca="1">IF(INDIRECT("ЗакСпец!G327")&lt;&gt;"",INDIRECT("ЗакСпец!G327"),"")</f>
        <v>465</v>
      </c>
      <c r="V457" s="122" t="str">
        <f ca="1">IF(INDIRECT("ЗакСпец!H327")&lt;&gt;"",INDIRECT("ЗакСпец!H327"),"")</f>
        <v/>
      </c>
      <c r="W457" s="122"/>
      <c r="X457" s="122" t="str">
        <f ca="1">IF(INDIRECT("ЗакСпец!I327")&lt;&gt;"",INDIRECT("ЗакСпец!I327"),"")</f>
        <v/>
      </c>
      <c r="Y457" s="122"/>
      <c r="Z457" s="122"/>
      <c r="AA457" s="123"/>
      <c r="AB457" s="139"/>
    </row>
    <row r="458" spans="1:28" ht="14.1" customHeight="1" x14ac:dyDescent="0.2">
      <c r="A458" s="132"/>
      <c r="B458" s="134"/>
      <c r="C458" s="134"/>
      <c r="D458" s="134"/>
      <c r="E458" s="134"/>
      <c r="F458" s="134"/>
      <c r="G458" s="209"/>
      <c r="H458" s="122"/>
      <c r="I458" s="121"/>
      <c r="J458" s="121"/>
      <c r="K458" s="121"/>
      <c r="L458" s="121"/>
      <c r="M458" s="121"/>
      <c r="N458" s="121"/>
      <c r="O458" s="122"/>
      <c r="P458" s="122"/>
      <c r="Q458" s="122"/>
      <c r="R458" s="122"/>
      <c r="S458" s="122"/>
      <c r="T458" s="121"/>
      <c r="U458" s="121"/>
      <c r="V458" s="122"/>
      <c r="W458" s="122"/>
      <c r="X458" s="122"/>
      <c r="Y458" s="122"/>
      <c r="Z458" s="122"/>
      <c r="AA458" s="123"/>
      <c r="AB458" s="139"/>
    </row>
    <row r="459" spans="1:28" ht="22.5" customHeight="1" x14ac:dyDescent="0.2">
      <c r="A459" s="132"/>
      <c r="B459" s="134"/>
      <c r="C459" s="134"/>
      <c r="D459" s="134"/>
      <c r="E459" s="134"/>
      <c r="F459" s="134"/>
      <c r="G459" s="86" t="str">
        <f ca="1">IF(INDIRECT("ЗакСпец!A328")&lt;&gt;"",INDIRECT("ЗакСпец!A328"),"")</f>
        <v/>
      </c>
      <c r="H459" s="85" t="str">
        <f ca="1">IF(INDIRECT("ЗакСпец!B328")&lt;&gt;"",INDIRECT("ЗакСпец!B328"),"")</f>
        <v>Уголок 50х50х5, L=450мм, стальной горячекатаный равнополочный</v>
      </c>
      <c r="I459" s="84" t="str">
        <f ca="1">IF(INDIRECT("ЗакСпец!C328")&lt;&gt;"",INDIRECT("ЗакСпец!C328"),"")</f>
        <v>ГОСТ 8509-93 Ст. ВСт3Кп2 ГОСТ 533-88</v>
      </c>
      <c r="J459" s="121" t="str">
        <f ca="1">IF(INDIRECT("ЗакСпец!D328")&lt;&gt;"",INDIRECT("ЗакСпец!D328"),"")</f>
        <v/>
      </c>
      <c r="K459" s="121"/>
      <c r="L459" s="121"/>
      <c r="M459" s="121"/>
      <c r="N459" s="121"/>
      <c r="O459" s="122" t="str">
        <f ca="1">IF(INDIRECT("ЗакСпец!E328")&lt;&gt;"",INDIRECT("ЗакСпец!E328"),"")</f>
        <v/>
      </c>
      <c r="P459" s="122"/>
      <c r="Q459" s="122"/>
      <c r="R459" s="122"/>
      <c r="S459" s="122"/>
      <c r="T459" s="84" t="str">
        <f ca="1">IF(INDIRECT("ЗакСпец!F328")&lt;&gt;"",INDIRECT("ЗакСпец!F328"),"")</f>
        <v>шт</v>
      </c>
      <c r="U459" s="84">
        <f ca="1">IF(INDIRECT("ЗакСпец!G328")&lt;&gt;"",INDIRECT("ЗакСпец!G328"),"")</f>
        <v>66</v>
      </c>
      <c r="V459" s="122" t="str">
        <f ca="1">IF(INDIRECT("ЗакСпец!H328")&lt;&gt;"",INDIRECT("ЗакСпец!H328"),"")</f>
        <v/>
      </c>
      <c r="W459" s="122"/>
      <c r="X459" s="122" t="str">
        <f ca="1">IF(INDIRECT("ЗакСпец!I328")&lt;&gt;"",INDIRECT("ЗакСпец!I328"),"")</f>
        <v/>
      </c>
      <c r="Y459" s="122"/>
      <c r="Z459" s="122"/>
      <c r="AA459" s="123"/>
      <c r="AB459" s="139"/>
    </row>
    <row r="460" spans="1:28" ht="19.7" customHeight="1" thickBot="1" x14ac:dyDescent="0.25">
      <c r="A460" s="132"/>
      <c r="B460" s="134"/>
      <c r="C460" s="134"/>
      <c r="D460" s="134"/>
      <c r="E460" s="134"/>
      <c r="F460" s="134"/>
      <c r="G460" s="209" t="str">
        <f ca="1">IF(INDIRECT("ЗакСпец!A329")&lt;&gt;"",INDIRECT("ЗакСпец!A329"),"")</f>
        <v/>
      </c>
      <c r="H460" s="122" t="str">
        <f ca="1">IF(INDIRECT("ЗакСпец!B329")&lt;&gt;"",INDIRECT("ЗакСпец!B329"),"")</f>
        <v>Опора хомутовая Ду65 для трубопровода Дн  76 мм</v>
      </c>
      <c r="I460" s="121" t="str">
        <f ca="1">IF(INDIRECT("ЗакСпец!C329")&lt;&gt;"",INDIRECT("ЗакСпец!C329"),"")</f>
        <v/>
      </c>
      <c r="J460" s="121" t="str">
        <f ca="1">IF(INDIRECT("ЗакСпец!D329")&lt;&gt;"",INDIRECT("ЗакСпец!D329"),"")</f>
        <v/>
      </c>
      <c r="K460" s="121"/>
      <c r="L460" s="121"/>
      <c r="M460" s="121"/>
      <c r="N460" s="121"/>
      <c r="O460" s="122" t="str">
        <f ca="1">IF(INDIRECT("ЗакСпец!E329")&lt;&gt;"",INDIRECT("ЗакСпец!E329"),"")</f>
        <v/>
      </c>
      <c r="P460" s="122"/>
      <c r="Q460" s="122"/>
      <c r="R460" s="122"/>
      <c r="S460" s="122"/>
      <c r="T460" s="121" t="str">
        <f ca="1">IF(INDIRECT("ЗакСпец!F329")&lt;&gt;"",INDIRECT("ЗакСпец!F329"),"")</f>
        <v>шт</v>
      </c>
      <c r="U460" s="121">
        <f ca="1">IF(INDIRECT("ЗакСпец!G329")&lt;&gt;"",INDIRECT("ЗакСпец!G329"),"")</f>
        <v>66</v>
      </c>
      <c r="V460" s="122" t="str">
        <f ca="1">IF(INDIRECT("ЗакСпец!H329")&lt;&gt;"",INDIRECT("ЗакСпец!H329"),"")</f>
        <v/>
      </c>
      <c r="W460" s="122"/>
      <c r="X460" s="122" t="str">
        <f ca="1">IF(INDIRECT("ЗакСпец!I329")&lt;&gt;"",INDIRECT("ЗакСпец!I329"),"")</f>
        <v/>
      </c>
      <c r="Y460" s="122"/>
      <c r="Z460" s="122"/>
      <c r="AA460" s="123"/>
      <c r="AB460" s="139"/>
    </row>
    <row r="461" spans="1:28" ht="2.85" customHeight="1" thickBot="1" x14ac:dyDescent="0.25">
      <c r="A461" s="132"/>
      <c r="B461" s="134"/>
      <c r="C461" s="162" t="s">
        <v>29</v>
      </c>
      <c r="D461" s="127"/>
      <c r="E461" s="127"/>
      <c r="F461" s="128"/>
      <c r="G461" s="209"/>
      <c r="H461" s="122"/>
      <c r="I461" s="121"/>
      <c r="J461" s="121"/>
      <c r="K461" s="121"/>
      <c r="L461" s="121"/>
      <c r="M461" s="121"/>
      <c r="N461" s="121"/>
      <c r="O461" s="122"/>
      <c r="P461" s="122"/>
      <c r="Q461" s="122"/>
      <c r="R461" s="122"/>
      <c r="S461" s="122"/>
      <c r="T461" s="121"/>
      <c r="U461" s="121"/>
      <c r="V461" s="122"/>
      <c r="W461" s="122"/>
      <c r="X461" s="122"/>
      <c r="Y461" s="122"/>
      <c r="Z461" s="122"/>
      <c r="AA461" s="123"/>
      <c r="AB461" s="139"/>
    </row>
    <row r="462" spans="1:28" ht="22.5" customHeight="1" thickBot="1" x14ac:dyDescent="0.25">
      <c r="A462" s="132"/>
      <c r="B462" s="134"/>
      <c r="C462" s="127"/>
      <c r="D462" s="127"/>
      <c r="E462" s="127"/>
      <c r="F462" s="128"/>
      <c r="G462" s="86" t="str">
        <f ca="1">IF(INDIRECT("ЗакСпец!A330")&lt;&gt;"",INDIRECT("ЗакСпец!A330"),"")</f>
        <v/>
      </c>
      <c r="H462" s="85" t="str">
        <f ca="1">IF(INDIRECT("ЗакСпец!B330")&lt;&gt;"",INDIRECT("ЗакСпец!B330"),"")</f>
        <v>Швеллер N=10, L=1000мм, стальной горячекатаный</v>
      </c>
      <c r="I462" s="84" t="str">
        <f ca="1">IF(INDIRECT("ЗакСпец!C330")&lt;&gt;"",INDIRECT("ЗакСпец!C330"),"")</f>
        <v>ГОСТ 8240-89 Ст. ВСт3Кп2 ГОСТ 533-88</v>
      </c>
      <c r="J462" s="121" t="str">
        <f ca="1">IF(INDIRECT("ЗакСпец!D330")&lt;&gt;"",INDIRECT("ЗакСпец!D330"),"")</f>
        <v/>
      </c>
      <c r="K462" s="121"/>
      <c r="L462" s="121"/>
      <c r="M462" s="121"/>
      <c r="N462" s="121"/>
      <c r="O462" s="122" t="str">
        <f ca="1">IF(INDIRECT("ЗакСпец!E330")&lt;&gt;"",INDIRECT("ЗакСпец!E330"),"")</f>
        <v/>
      </c>
      <c r="P462" s="122"/>
      <c r="Q462" s="122"/>
      <c r="R462" s="122"/>
      <c r="S462" s="122"/>
      <c r="T462" s="84" t="str">
        <f ca="1">IF(INDIRECT("ЗакСпец!F330")&lt;&gt;"",INDIRECT("ЗакСпец!F330"),"")</f>
        <v>шт</v>
      </c>
      <c r="U462" s="84">
        <f ca="1">IF(INDIRECT("ЗакСпец!G330")&lt;&gt;"",INDIRECT("ЗакСпец!G330"),"")</f>
        <v>36</v>
      </c>
      <c r="V462" s="122" t="str">
        <f ca="1">IF(INDIRECT("ЗакСпец!H330")&lt;&gt;"",INDIRECT("ЗакСпец!H330"),"")</f>
        <v/>
      </c>
      <c r="W462" s="122"/>
      <c r="X462" s="122" t="str">
        <f ca="1">IF(INDIRECT("ЗакСпец!I330")&lt;&gt;"",INDIRECT("ЗакСпец!I330"),"")</f>
        <v/>
      </c>
      <c r="Y462" s="122"/>
      <c r="Z462" s="122"/>
      <c r="AA462" s="123"/>
      <c r="AB462" s="139"/>
    </row>
    <row r="463" spans="1:28" ht="22.5" customHeight="1" thickBot="1" x14ac:dyDescent="0.25">
      <c r="A463" s="132"/>
      <c r="B463" s="134"/>
      <c r="C463" s="127"/>
      <c r="D463" s="127"/>
      <c r="E463" s="127"/>
      <c r="F463" s="128"/>
      <c r="G463" s="86" t="str">
        <f ca="1">IF(INDIRECT("ЗакСпец!A331")&lt;&gt;"",INDIRECT("ЗакСпец!A331"),"")</f>
        <v/>
      </c>
      <c r="H463" s="85" t="str">
        <f ca="1">IF(INDIRECT("ЗакСпец!B331")&lt;&gt;"",INDIRECT("ЗакСпец!B331"),"")</f>
        <v>Анкер клиновый 16х140</v>
      </c>
      <c r="I463" s="84" t="str">
        <f ca="1">IF(INDIRECT("ЗакСпец!C331")&lt;&gt;"",INDIRECT("ЗакСпец!C331"),"")</f>
        <v/>
      </c>
      <c r="J463" s="121" t="str">
        <f ca="1">IF(INDIRECT("ЗакСпец!D331")&lt;&gt;"",INDIRECT("ЗакСпец!D331"),"")</f>
        <v/>
      </c>
      <c r="K463" s="121"/>
      <c r="L463" s="121"/>
      <c r="M463" s="121"/>
      <c r="N463" s="121"/>
      <c r="O463" s="122" t="str">
        <f ca="1">IF(INDIRECT("ЗакСпец!E331")&lt;&gt;"",INDIRECT("ЗакСпец!E331"),"")</f>
        <v/>
      </c>
      <c r="P463" s="122"/>
      <c r="Q463" s="122"/>
      <c r="R463" s="122"/>
      <c r="S463" s="122"/>
      <c r="T463" s="84" t="str">
        <f ca="1">IF(INDIRECT("ЗакСпец!F331")&lt;&gt;"",INDIRECT("ЗакСпец!F331"),"")</f>
        <v>шт</v>
      </c>
      <c r="U463" s="84">
        <f ca="1">IF(INDIRECT("ЗакСпец!G331")&lt;&gt;"",INDIRECT("ЗакСпец!G331"),"")</f>
        <v>252</v>
      </c>
      <c r="V463" s="122" t="str">
        <f ca="1">IF(INDIRECT("ЗакСпец!H331")&lt;&gt;"",INDIRECT("ЗакСпец!H331"),"")</f>
        <v/>
      </c>
      <c r="W463" s="122"/>
      <c r="X463" s="122" t="str">
        <f ca="1">IF(INDIRECT("ЗакСпец!I331")&lt;&gt;"",INDIRECT("ЗакСпец!I331"),"")</f>
        <v/>
      </c>
      <c r="Y463" s="122"/>
      <c r="Z463" s="122"/>
      <c r="AA463" s="123"/>
      <c r="AB463" s="139"/>
    </row>
    <row r="464" spans="1:28" ht="22.5" customHeight="1" thickBot="1" x14ac:dyDescent="0.25">
      <c r="A464" s="132"/>
      <c r="B464" s="134"/>
      <c r="C464" s="127"/>
      <c r="D464" s="127"/>
      <c r="E464" s="127"/>
      <c r="F464" s="128"/>
      <c r="G464" s="86" t="str">
        <f ca="1">IF(INDIRECT("ЗакСпец!A332")&lt;&gt;"",INDIRECT("ЗакСпец!A332"),"")</f>
        <v/>
      </c>
      <c r="H464" s="85" t="str">
        <f ca="1">IF(INDIRECT("ЗакСпец!B332")&lt;&gt;"",INDIRECT("ЗакСпец!B332"),"")</f>
        <v/>
      </c>
      <c r="I464" s="84" t="str">
        <f ca="1">IF(INDIRECT("ЗакСпец!C332")&lt;&gt;"",INDIRECT("ЗакСпец!C332"),"")</f>
        <v/>
      </c>
      <c r="J464" s="121" t="str">
        <f ca="1">IF(INDIRECT("ЗакСпец!D332")&lt;&gt;"",INDIRECT("ЗакСпец!D332"),"")</f>
        <v/>
      </c>
      <c r="K464" s="121"/>
      <c r="L464" s="121"/>
      <c r="M464" s="121"/>
      <c r="N464" s="121"/>
      <c r="O464" s="122" t="str">
        <f ca="1">IF(INDIRECT("ЗакСпец!E332")&lt;&gt;"",INDIRECT("ЗакСпец!E332"),"")</f>
        <v/>
      </c>
      <c r="P464" s="122"/>
      <c r="Q464" s="122"/>
      <c r="R464" s="122"/>
      <c r="S464" s="122"/>
      <c r="T464" s="84" t="str">
        <f ca="1">IF(INDIRECT("ЗакСпец!F332")&lt;&gt;"",INDIRECT("ЗакСпец!F332"),"")</f>
        <v/>
      </c>
      <c r="U464" s="84" t="str">
        <f ca="1">IF(INDIRECT("ЗакСпец!G332")&lt;&gt;"",INDIRECT("ЗакСпец!G332"),"")</f>
        <v/>
      </c>
      <c r="V464" s="122" t="str">
        <f ca="1">IF(INDIRECT("ЗакСпец!H332")&lt;&gt;"",INDIRECT("ЗакСпец!H332"),"")</f>
        <v/>
      </c>
      <c r="W464" s="122"/>
      <c r="X464" s="122" t="str">
        <f ca="1">IF(INDIRECT("ЗакСпец!I332")&lt;&gt;"",INDIRECT("ЗакСпец!I332"),"")</f>
        <v/>
      </c>
      <c r="Y464" s="122"/>
      <c r="Z464" s="122"/>
      <c r="AA464" s="123"/>
      <c r="AB464" s="139"/>
    </row>
    <row r="465" spans="1:28" ht="22.5" customHeight="1" thickBot="1" x14ac:dyDescent="0.25">
      <c r="A465" s="132"/>
      <c r="B465" s="134"/>
      <c r="C465" s="162" t="s">
        <v>28</v>
      </c>
      <c r="D465" s="162"/>
      <c r="E465" s="127"/>
      <c r="F465" s="128"/>
      <c r="G465" s="86" t="str">
        <f ca="1">IF(INDIRECT("ЗакСпец!A333")&lt;&gt;"",INDIRECT("ЗакСпец!A333"),"")</f>
        <v/>
      </c>
      <c r="H465" s="88" t="str">
        <f ca="1">IF(INDIRECT("ЗакСпец!B333")&lt;&gt;"",INDIRECT("ЗакСпец!B333"),"")</f>
        <v>Запорно-регулирующий узел стояков отопления жилья, в составе:</v>
      </c>
      <c r="I465" s="84" t="str">
        <f ca="1">IF(INDIRECT("ЗакСпец!C333")&lt;&gt;"",INDIRECT("ЗакСпец!C333"),"")</f>
        <v/>
      </c>
      <c r="J465" s="121" t="str">
        <f ca="1">IF(INDIRECT("ЗакСпец!D333")&lt;&gt;"",INDIRECT("ЗакСпец!D333"),"")</f>
        <v/>
      </c>
      <c r="K465" s="121"/>
      <c r="L465" s="121"/>
      <c r="M465" s="121"/>
      <c r="N465" s="121"/>
      <c r="O465" s="122" t="str">
        <f ca="1">IF(INDIRECT("ЗакСпец!E333")&lt;&gt;"",INDIRECT("ЗакСпец!E333"),"")</f>
        <v/>
      </c>
      <c r="P465" s="122"/>
      <c r="Q465" s="122"/>
      <c r="R465" s="122"/>
      <c r="S465" s="122"/>
      <c r="T465" s="84" t="str">
        <f ca="1">IF(INDIRECT("ЗакСпец!F333")&lt;&gt;"",INDIRECT("ЗакСпец!F333"),"")</f>
        <v/>
      </c>
      <c r="U465" s="84" t="str">
        <f ca="1">IF(INDIRECT("ЗакСпец!G333")&lt;&gt;"",INDIRECT("ЗакСпец!G333"),"")</f>
        <v/>
      </c>
      <c r="V465" s="122" t="str">
        <f ca="1">IF(INDIRECT("ЗакСпец!H333")&lt;&gt;"",INDIRECT("ЗакСпец!H333"),"")</f>
        <v/>
      </c>
      <c r="W465" s="122"/>
      <c r="X465" s="122" t="str">
        <f ca="1">IF(INDIRECT("ЗакСпец!I333")&lt;&gt;"",INDIRECT("ЗакСпец!I333"),"")</f>
        <v/>
      </c>
      <c r="Y465" s="122"/>
      <c r="Z465" s="122"/>
      <c r="AA465" s="123"/>
      <c r="AB465" s="139"/>
    </row>
    <row r="466" spans="1:28" ht="22.5" customHeight="1" thickBot="1" x14ac:dyDescent="0.25">
      <c r="A466" s="132"/>
      <c r="B466" s="134"/>
      <c r="C466" s="162"/>
      <c r="D466" s="162"/>
      <c r="E466" s="127"/>
      <c r="F466" s="128"/>
      <c r="G466" s="86" t="str">
        <f ca="1">IF(INDIRECT("ЗакСпец!A334")&lt;&gt;"",INDIRECT("ЗакСпец!A334"),"")</f>
        <v/>
      </c>
      <c r="H466" s="85" t="str">
        <f ca="1">IF(INDIRECT("ЗакСпец!B334")&lt;&gt;"",INDIRECT("ЗакСпец!B334"),"")</f>
        <v>Клапан двухпозиционный шаровый с электроприводом</v>
      </c>
      <c r="I466" s="84" t="str">
        <f ca="1">IF(INDIRECT("ЗакСпец!C334")&lt;&gt;"",INDIRECT("ЗакСпец!C334"),"")</f>
        <v>AMZ112 DN40</v>
      </c>
      <c r="J466" s="121" t="str">
        <f ca="1">IF(INDIRECT("ЗакСпец!D334")&lt;&gt;"",INDIRECT("ЗакСпец!D334"),"")</f>
        <v>082G5404</v>
      </c>
      <c r="K466" s="121"/>
      <c r="L466" s="121"/>
      <c r="M466" s="121"/>
      <c r="N466" s="121"/>
      <c r="O466" s="122" t="str">
        <f ca="1">IF(INDIRECT("ЗакСпец!E334")&lt;&gt;"",INDIRECT("ЗакСпец!E334"),"")</f>
        <v>Danfoss</v>
      </c>
      <c r="P466" s="122"/>
      <c r="Q466" s="122"/>
      <c r="R466" s="122"/>
      <c r="S466" s="122"/>
      <c r="T466" s="84" t="str">
        <f ca="1">IF(INDIRECT("ЗакСпец!F334")&lt;&gt;"",INDIRECT("ЗакСпец!F334"),"")</f>
        <v>шт.</v>
      </c>
      <c r="U466" s="84">
        <f ca="1">IF(INDIRECT("ЗакСпец!G334")&lt;&gt;"",INDIRECT("ЗакСпец!G334"),"")</f>
        <v>22</v>
      </c>
      <c r="V466" s="122" t="str">
        <f ca="1">IF(INDIRECT("ЗакСпец!H334")&lt;&gt;"",INDIRECT("ЗакСпец!H334"),"")</f>
        <v/>
      </c>
      <c r="W466" s="122"/>
      <c r="X466" s="122" t="str">
        <f ca="1">IF(INDIRECT("ЗакСпец!I334")&lt;&gt;"",INDIRECT("ЗакСпец!I334"),"")</f>
        <v/>
      </c>
      <c r="Y466" s="122"/>
      <c r="Z466" s="122"/>
      <c r="AA466" s="123"/>
      <c r="AB466" s="139"/>
    </row>
    <row r="467" spans="1:28" ht="22.5" customHeight="1" thickBot="1" x14ac:dyDescent="0.25">
      <c r="A467" s="132"/>
      <c r="B467" s="134"/>
      <c r="C467" s="162"/>
      <c r="D467" s="162"/>
      <c r="E467" s="127"/>
      <c r="F467" s="128"/>
      <c r="G467" s="86" t="str">
        <f ca="1">IF(INDIRECT("ЗакСпец!A335")&lt;&gt;"",INDIRECT("ЗакСпец!A335"),"")</f>
        <v/>
      </c>
      <c r="H467" s="85" t="str">
        <f ca="1">IF(INDIRECT("ЗакСпец!B335")&lt;&gt;"",INDIRECT("ЗакСпец!B335"),"")</f>
        <v>Ручной балансировочный клапан</v>
      </c>
      <c r="I467" s="84" t="str">
        <f ca="1">IF(INDIRECT("ЗакСпец!C335")&lt;&gt;"",INDIRECT("ЗакСпец!C335"),"")</f>
        <v>Leno MVT DN40</v>
      </c>
      <c r="J467" s="121" t="str">
        <f ca="1">IF(INDIRECT("ЗакСпец!D335")&lt;&gt;"",INDIRECT("ЗакСпец!D335"),"")</f>
        <v>003Z4085</v>
      </c>
      <c r="K467" s="121"/>
      <c r="L467" s="121"/>
      <c r="M467" s="121"/>
      <c r="N467" s="121"/>
      <c r="O467" s="122" t="str">
        <f ca="1">IF(INDIRECT("ЗакСпец!E335")&lt;&gt;"",INDIRECT("ЗакСпец!E335"),"")</f>
        <v>Danfoss</v>
      </c>
      <c r="P467" s="122"/>
      <c r="Q467" s="122"/>
      <c r="R467" s="122"/>
      <c r="S467" s="122"/>
      <c r="T467" s="84" t="str">
        <f ca="1">IF(INDIRECT("ЗакСпец!F335")&lt;&gt;"",INDIRECT("ЗакСпец!F335"),"")</f>
        <v>шт.</v>
      </c>
      <c r="U467" s="84">
        <f ca="1">IF(INDIRECT("ЗакСпец!G335")&lt;&gt;"",INDIRECT("ЗакСпец!G335"),"")</f>
        <v>11</v>
      </c>
      <c r="V467" s="122" t="str">
        <f ca="1">IF(INDIRECT("ЗакСпец!H335")&lt;&gt;"",INDIRECT("ЗакСпец!H335"),"")</f>
        <v/>
      </c>
      <c r="W467" s="122"/>
      <c r="X467" s="122" t="str">
        <f ca="1">IF(INDIRECT("ЗакСпец!I335")&lt;&gt;"",INDIRECT("ЗакСпец!I335"),"")</f>
        <v/>
      </c>
      <c r="Y467" s="122"/>
      <c r="Z467" s="122"/>
      <c r="AA467" s="123"/>
      <c r="AB467" s="139"/>
    </row>
    <row r="468" spans="1:28" ht="22.5" customHeight="1" thickBot="1" x14ac:dyDescent="0.25">
      <c r="A468" s="132"/>
      <c r="B468" s="134"/>
      <c r="C468" s="162"/>
      <c r="D468" s="162"/>
      <c r="E468" s="127"/>
      <c r="F468" s="128"/>
      <c r="G468" s="86" t="str">
        <f ca="1">IF(INDIRECT("ЗакСпец!A336")&lt;&gt;"",INDIRECT("ЗакСпец!A336"),"")</f>
        <v/>
      </c>
      <c r="H468" s="88" t="str">
        <f ca="1">IF(INDIRECT("ЗакСпец!B336")&lt;&gt;"",INDIRECT("ЗакСпец!B336"),"")</f>
        <v>Кран шаровой полнопроходной</v>
      </c>
      <c r="I468" s="84" t="str">
        <f ca="1">IF(INDIRECT("ЗакСпец!C336")&lt;&gt;"",INDIRECT("ЗакСпец!C336"),"")</f>
        <v>BVR DN40</v>
      </c>
      <c r="J468" s="121" t="str">
        <f ca="1">IF(INDIRECT("ЗакСпец!D336")&lt;&gt;"",INDIRECT("ЗакСпец!D336"),"")</f>
        <v>065B8211</v>
      </c>
      <c r="K468" s="121"/>
      <c r="L468" s="121"/>
      <c r="M468" s="121"/>
      <c r="N468" s="121"/>
      <c r="O468" s="122" t="str">
        <f ca="1">IF(INDIRECT("ЗакСпец!E336")&lt;&gt;"",INDIRECT("ЗакСпец!E336"),"")</f>
        <v>Danfoss</v>
      </c>
      <c r="P468" s="122"/>
      <c r="Q468" s="122"/>
      <c r="R468" s="122"/>
      <c r="S468" s="122"/>
      <c r="T468" s="84" t="str">
        <f ca="1">IF(INDIRECT("ЗакСпец!F336")&lt;&gt;"",INDIRECT("ЗакСпец!F336"),"")</f>
        <v>шт.</v>
      </c>
      <c r="U468" s="84">
        <f ca="1">IF(INDIRECT("ЗакСпец!G336")&lt;&gt;"",INDIRECT("ЗакСпец!G336"),"")</f>
        <v>22</v>
      </c>
      <c r="V468" s="122" t="str">
        <f ca="1">IF(INDIRECT("ЗакСпец!H336")&lt;&gt;"",INDIRECT("ЗакСпец!H336"),"")</f>
        <v/>
      </c>
      <c r="W468" s="122"/>
      <c r="X468" s="122" t="str">
        <f ca="1">IF(INDIRECT("ЗакСпец!I336")&lt;&gt;"",INDIRECT("ЗакСпец!I336"),"")</f>
        <v/>
      </c>
      <c r="Y468" s="122"/>
      <c r="Z468" s="122"/>
      <c r="AA468" s="123"/>
      <c r="AB468" s="139"/>
    </row>
    <row r="469" spans="1:28" ht="8.4499999999999993" customHeight="1" thickBot="1" x14ac:dyDescent="0.25">
      <c r="A469" s="132"/>
      <c r="B469" s="134"/>
      <c r="C469" s="162"/>
      <c r="D469" s="162"/>
      <c r="E469" s="127"/>
      <c r="F469" s="128"/>
      <c r="G469" s="209" t="str">
        <f ca="1">IF(INDIRECT("ЗакСпец!A337")&lt;&gt;"",INDIRECT("ЗакСпец!A337"),"")</f>
        <v/>
      </c>
      <c r="H469" s="220" t="str">
        <f ca="1">IF(INDIRECT("ЗакСпец!B337")&lt;&gt;"",INDIRECT("ЗакСпец!B337"),"")</f>
        <v>Кран шаровой спускной с наружной резьбой с насадкой для шланга</v>
      </c>
      <c r="I469" s="121" t="str">
        <f ca="1">IF(INDIRECT("ЗакСпец!C337")&lt;&gt;"",INDIRECT("ЗакСпец!C337"),"")</f>
        <v>BVR-C DN20</v>
      </c>
      <c r="J469" s="121" t="str">
        <f ca="1">IF(INDIRECT("ЗакСпец!D337")&lt;&gt;"",INDIRECT("ЗакСпец!D337"),"")</f>
        <v>065B8201</v>
      </c>
      <c r="K469" s="121"/>
      <c r="L469" s="121"/>
      <c r="M469" s="121"/>
      <c r="N469" s="121"/>
      <c r="O469" s="122" t="str">
        <f ca="1">IF(INDIRECT("ЗакСпец!E337")&lt;&gt;"",INDIRECT("ЗакСпец!E337"),"")</f>
        <v>Danfoss</v>
      </c>
      <c r="P469" s="122"/>
      <c r="Q469" s="122"/>
      <c r="R469" s="122"/>
      <c r="S469" s="122"/>
      <c r="T469" s="121" t="str">
        <f ca="1">IF(INDIRECT("ЗакСпец!F337")&lt;&gt;"",INDIRECT("ЗакСпец!F337"),"")</f>
        <v>шт.</v>
      </c>
      <c r="U469" s="121">
        <f ca="1">IF(INDIRECT("ЗакСпец!G337")&lt;&gt;"",INDIRECT("ЗакСпец!G337"),"")</f>
        <v>22</v>
      </c>
      <c r="V469" s="122" t="str">
        <f ca="1">IF(INDIRECT("ЗакСпец!H337")&lt;&gt;"",INDIRECT("ЗакСпец!H337"),"")</f>
        <v/>
      </c>
      <c r="W469" s="122"/>
      <c r="X469" s="122" t="str">
        <f ca="1">IF(INDIRECT("ЗакСпец!I337")&lt;&gt;"",INDIRECT("ЗакСпец!I337"),"")</f>
        <v/>
      </c>
      <c r="Y469" s="122"/>
      <c r="Z469" s="122"/>
      <c r="AA469" s="123"/>
      <c r="AB469" s="139"/>
    </row>
    <row r="470" spans="1:28" ht="14.45" customHeight="1" thickBot="1" x14ac:dyDescent="0.25">
      <c r="A470" s="132"/>
      <c r="B470" s="134"/>
      <c r="C470" s="162" t="s">
        <v>27</v>
      </c>
      <c r="D470" s="162"/>
      <c r="E470" s="127"/>
      <c r="F470" s="128"/>
      <c r="G470" s="209"/>
      <c r="H470" s="220"/>
      <c r="I470" s="121"/>
      <c r="J470" s="121"/>
      <c r="K470" s="121"/>
      <c r="L470" s="121"/>
      <c r="M470" s="121"/>
      <c r="N470" s="121"/>
      <c r="O470" s="122"/>
      <c r="P470" s="122"/>
      <c r="Q470" s="122"/>
      <c r="R470" s="122"/>
      <c r="S470" s="122"/>
      <c r="T470" s="121"/>
      <c r="U470" s="121"/>
      <c r="V470" s="122"/>
      <c r="W470" s="122"/>
      <c r="X470" s="122"/>
      <c r="Y470" s="122"/>
      <c r="Z470" s="122"/>
      <c r="AA470" s="123"/>
      <c r="AB470" s="139"/>
    </row>
    <row r="471" spans="1:28" ht="14.45" customHeight="1" thickBot="1" x14ac:dyDescent="0.25">
      <c r="A471" s="132"/>
      <c r="B471" s="134"/>
      <c r="C471" s="162"/>
      <c r="D471" s="162"/>
      <c r="E471" s="127"/>
      <c r="F471" s="127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0"/>
      <c r="AB471" s="139"/>
    </row>
    <row r="472" spans="1:28" ht="14.45" customHeight="1" thickBot="1" x14ac:dyDescent="0.25">
      <c r="A472" s="132"/>
      <c r="B472" s="134"/>
      <c r="C472" s="162"/>
      <c r="D472" s="162"/>
      <c r="E472" s="127"/>
      <c r="F472" s="127"/>
      <c r="G472" s="20"/>
      <c r="J472" s="14"/>
      <c r="K472" s="14"/>
      <c r="L472" s="214"/>
      <c r="M472" s="214"/>
      <c r="N472" s="215"/>
      <c r="O472" s="215"/>
      <c r="P472" s="14"/>
      <c r="Q472" s="14"/>
      <c r="R472" s="216" t="str">
        <f>R429</f>
        <v>1191-ИОС4.1-ВОР</v>
      </c>
      <c r="S472" s="216"/>
      <c r="T472" s="216"/>
      <c r="U472" s="216"/>
      <c r="V472" s="216"/>
      <c r="W472" s="216"/>
      <c r="X472" s="216"/>
      <c r="Y472" s="216"/>
      <c r="Z472" s="216"/>
      <c r="AA472" s="32" t="s">
        <v>16</v>
      </c>
      <c r="AB472" s="139"/>
    </row>
    <row r="473" spans="1:28" ht="14.45" customHeight="1" thickBot="1" x14ac:dyDescent="0.25">
      <c r="A473" s="132"/>
      <c r="B473" s="134"/>
      <c r="C473" s="162"/>
      <c r="D473" s="162"/>
      <c r="E473" s="127"/>
      <c r="F473" s="127"/>
      <c r="G473" s="20"/>
      <c r="J473" s="27"/>
      <c r="K473" s="27"/>
      <c r="L473" s="199"/>
      <c r="M473" s="199"/>
      <c r="N473" s="219"/>
      <c r="O473" s="219"/>
      <c r="P473" s="27"/>
      <c r="Q473" s="27"/>
      <c r="R473" s="216"/>
      <c r="S473" s="216"/>
      <c r="T473" s="216"/>
      <c r="U473" s="216"/>
      <c r="V473" s="216"/>
      <c r="W473" s="216"/>
      <c r="X473" s="216"/>
      <c r="Y473" s="216"/>
      <c r="Z473" s="216"/>
      <c r="AA473" s="213">
        <f ca="1">IF(CONCATENATE(H435,H436,H437,H438,H439)&lt;&gt;"",AA430+1,"")</f>
        <v>11</v>
      </c>
      <c r="AB473" s="139"/>
    </row>
    <row r="474" spans="1:28" ht="14.45" customHeight="1" thickBot="1" x14ac:dyDescent="0.25">
      <c r="A474" s="132"/>
      <c r="B474" s="134"/>
      <c r="C474" s="162"/>
      <c r="D474" s="162"/>
      <c r="E474" s="127"/>
      <c r="F474" s="127"/>
      <c r="G474" s="23"/>
      <c r="H474" s="42"/>
      <c r="I474" s="24"/>
      <c r="J474" s="13" t="s">
        <v>10</v>
      </c>
      <c r="K474" s="13" t="s">
        <v>11</v>
      </c>
      <c r="L474" s="213" t="s">
        <v>16</v>
      </c>
      <c r="M474" s="213"/>
      <c r="N474" s="127" t="s">
        <v>12</v>
      </c>
      <c r="O474" s="127"/>
      <c r="P474" s="13" t="s">
        <v>13</v>
      </c>
      <c r="Q474" s="13" t="s">
        <v>14</v>
      </c>
      <c r="R474" s="216"/>
      <c r="S474" s="216"/>
      <c r="T474" s="216"/>
      <c r="U474" s="216"/>
      <c r="V474" s="216"/>
      <c r="W474" s="216"/>
      <c r="X474" s="216"/>
      <c r="Y474" s="216"/>
      <c r="Z474" s="216"/>
      <c r="AA474" s="213"/>
      <c r="AB474" s="139"/>
    </row>
    <row r="475" spans="1:28" ht="16.899999999999999" customHeight="1" x14ac:dyDescent="0.2">
      <c r="A475" s="196"/>
      <c r="B475" s="197"/>
      <c r="C475" s="197"/>
      <c r="D475" s="197"/>
      <c r="E475" s="197"/>
      <c r="F475" s="197"/>
      <c r="G475" s="197"/>
      <c r="H475" s="197"/>
      <c r="I475" s="197"/>
      <c r="J475" s="197"/>
      <c r="K475" s="197"/>
      <c r="L475" s="197"/>
      <c r="M475" s="197"/>
      <c r="N475" s="197"/>
      <c r="O475" s="197"/>
      <c r="P475" s="197"/>
      <c r="Q475" s="197"/>
      <c r="R475" s="197"/>
      <c r="S475" s="197"/>
      <c r="T475" s="197"/>
      <c r="U475" s="197"/>
      <c r="V475" s="197"/>
      <c r="W475" s="197"/>
      <c r="X475" s="197"/>
      <c r="Y475" s="197"/>
      <c r="Z475" s="197"/>
      <c r="AA475" s="197"/>
      <c r="AB475" s="140"/>
    </row>
    <row r="476" spans="1:28" ht="16.899999999999999" customHeight="1" thickBot="1" x14ac:dyDescent="0.25">
      <c r="A476" s="130"/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35"/>
    </row>
    <row r="477" spans="1:28" ht="100.15" customHeight="1" x14ac:dyDescent="0.2">
      <c r="A477" s="198"/>
      <c r="B477" s="134"/>
      <c r="C477" s="134"/>
      <c r="D477" s="134"/>
      <c r="E477" s="134"/>
      <c r="F477" s="134"/>
      <c r="G477" s="82" t="s">
        <v>18</v>
      </c>
      <c r="H477" s="83" t="s">
        <v>19</v>
      </c>
      <c r="I477" s="82" t="s">
        <v>20</v>
      </c>
      <c r="J477" s="136" t="s">
        <v>21</v>
      </c>
      <c r="K477" s="136"/>
      <c r="L477" s="136"/>
      <c r="M477" s="137"/>
      <c r="N477" s="137"/>
      <c r="O477" s="138" t="s">
        <v>22</v>
      </c>
      <c r="P477" s="138"/>
      <c r="Q477" s="138"/>
      <c r="R477" s="138"/>
      <c r="S477" s="138"/>
      <c r="T477" s="82" t="s">
        <v>26</v>
      </c>
      <c r="U477" s="82" t="s">
        <v>25</v>
      </c>
      <c r="V477" s="138" t="s">
        <v>23</v>
      </c>
      <c r="W477" s="138"/>
      <c r="X477" s="138" t="s">
        <v>24</v>
      </c>
      <c r="Y477" s="138"/>
      <c r="Z477" s="138"/>
      <c r="AA477" s="138"/>
      <c r="AB477" s="139"/>
    </row>
    <row r="478" spans="1:28" ht="22.5" customHeight="1" x14ac:dyDescent="0.2">
      <c r="A478" s="132"/>
      <c r="B478" s="134"/>
      <c r="C478" s="134"/>
      <c r="D478" s="134"/>
      <c r="E478" s="134"/>
      <c r="F478" s="134"/>
      <c r="G478" s="86" t="str">
        <f ca="1">IF(INDIRECT("ЗакСпец!A338")&lt;&gt;"",INDIRECT("ЗакСпец!A338"),"")</f>
        <v/>
      </c>
      <c r="H478" s="85" t="str">
        <f ca="1">IF(INDIRECT("ЗакСпец!B338")&lt;&gt;"",INDIRECT("ЗакСпец!B338"),"")</f>
        <v/>
      </c>
      <c r="I478" s="84" t="str">
        <f ca="1">IF(INDIRECT("ЗакСпец!C338")&lt;&gt;"",INDIRECT("ЗакСпец!C338"),"")</f>
        <v/>
      </c>
      <c r="J478" s="121" t="str">
        <f ca="1">IF(INDIRECT("ЗакСпец!D338")&lt;&gt;"",INDIRECT("ЗакСпец!D338"),"")</f>
        <v/>
      </c>
      <c r="K478" s="121"/>
      <c r="L478" s="121"/>
      <c r="M478" s="121"/>
      <c r="N478" s="121"/>
      <c r="O478" s="122" t="str">
        <f ca="1">IF(INDIRECT("ЗакСпец!E338")&lt;&gt;"",INDIRECT("ЗакСпец!E338"),"")</f>
        <v/>
      </c>
      <c r="P478" s="122"/>
      <c r="Q478" s="122"/>
      <c r="R478" s="122"/>
      <c r="S478" s="122"/>
      <c r="T478" s="84" t="str">
        <f ca="1">IF(INDIRECT("ЗакСпец!F338")&lt;&gt;"",INDIRECT("ЗакСпец!F338"),"")</f>
        <v/>
      </c>
      <c r="U478" s="84" t="str">
        <f ca="1">IF(INDIRECT("ЗакСпец!G338")&lt;&gt;"",INDIRECT("ЗакСпец!G338"),"")</f>
        <v/>
      </c>
      <c r="V478" s="122" t="str">
        <f ca="1">IF(INDIRECT("ЗакСпец!H338")&lt;&gt;"",INDIRECT("ЗакСпец!H338"),"")</f>
        <v/>
      </c>
      <c r="W478" s="122"/>
      <c r="X478" s="122" t="str">
        <f ca="1">IF(INDIRECT("ЗакСпец!I338")&lt;&gt;"",INDIRECT("ЗакСпец!I338"),"")</f>
        <v/>
      </c>
      <c r="Y478" s="122"/>
      <c r="Z478" s="122"/>
      <c r="AA478" s="123"/>
      <c r="AB478" s="139"/>
    </row>
    <row r="479" spans="1:28" ht="22.5" customHeight="1" x14ac:dyDescent="0.2">
      <c r="A479" s="132"/>
      <c r="B479" s="134"/>
      <c r="C479" s="134"/>
      <c r="D479" s="134"/>
      <c r="E479" s="134"/>
      <c r="F479" s="134"/>
      <c r="G479" s="86" t="str">
        <f ca="1">IF(INDIRECT("ЗакСпец!A339")&lt;&gt;"",INDIRECT("ЗакСпец!A339"),"")</f>
        <v/>
      </c>
      <c r="H479" s="85" t="str">
        <f ca="1">IF(INDIRECT("ЗакСпец!B339")&lt;&gt;"",INDIRECT("ЗакСпец!B339"),"")</f>
        <v>Запорно-регулирующий узел стояков отопления МОП (лестницы, лифтовые тамбуры), в составе:</v>
      </c>
      <c r="I479" s="84" t="str">
        <f ca="1">IF(INDIRECT("ЗакСпец!C339")&lt;&gt;"",INDIRECT("ЗакСпец!C339"),"")</f>
        <v/>
      </c>
      <c r="J479" s="121" t="str">
        <f ca="1">IF(INDIRECT("ЗакСпец!D339")&lt;&gt;"",INDIRECT("ЗакСпец!D339"),"")</f>
        <v/>
      </c>
      <c r="K479" s="121"/>
      <c r="L479" s="121"/>
      <c r="M479" s="121"/>
      <c r="N479" s="121"/>
      <c r="O479" s="122" t="str">
        <f ca="1">IF(INDIRECT("ЗакСпец!E339")&lt;&gt;"",INDIRECT("ЗакСпец!E339"),"")</f>
        <v/>
      </c>
      <c r="P479" s="122"/>
      <c r="Q479" s="122"/>
      <c r="R479" s="122"/>
      <c r="S479" s="122"/>
      <c r="T479" s="84" t="str">
        <f ca="1">IF(INDIRECT("ЗакСпец!F339")&lt;&gt;"",INDIRECT("ЗакСпец!F339"),"")</f>
        <v/>
      </c>
      <c r="U479" s="84" t="str">
        <f ca="1">IF(INDIRECT("ЗакСпец!G339")&lt;&gt;"",INDIRECT("ЗакСпец!G339"),"")</f>
        <v/>
      </c>
      <c r="V479" s="122" t="str">
        <f ca="1">IF(INDIRECT("ЗакСпец!H339")&lt;&gt;"",INDIRECT("ЗакСпец!H339"),"")</f>
        <v/>
      </c>
      <c r="W479" s="122"/>
      <c r="X479" s="122" t="str">
        <f ca="1">IF(INDIRECT("ЗакСпец!I339")&lt;&gt;"",INDIRECT("ЗакСпец!I339"),"")</f>
        <v/>
      </c>
      <c r="Y479" s="122"/>
      <c r="Z479" s="122"/>
      <c r="AA479" s="123"/>
      <c r="AB479" s="139"/>
    </row>
    <row r="480" spans="1:28" ht="22.5" customHeight="1" x14ac:dyDescent="0.2">
      <c r="A480" s="132"/>
      <c r="B480" s="134"/>
      <c r="C480" s="134"/>
      <c r="D480" s="134"/>
      <c r="E480" s="134"/>
      <c r="F480" s="134"/>
      <c r="G480" s="86" t="str">
        <f ca="1">IF(INDIRECT("ЗакСпец!A340")&lt;&gt;"",INDIRECT("ЗакСпец!A340"),"")</f>
        <v/>
      </c>
      <c r="H480" s="85" t="str">
        <f ca="1">IF(INDIRECT("ЗакСпец!B340")&lt;&gt;"",INDIRECT("ЗакСпец!B340"),"")</f>
        <v>Кран шаровой полнопроходной</v>
      </c>
      <c r="I480" s="84" t="str">
        <f ca="1">IF(INDIRECT("ЗакСпец!C340")&lt;&gt;"",INDIRECT("ЗакСпец!C340"),"")</f>
        <v>BVR DN25</v>
      </c>
      <c r="J480" s="121" t="str">
        <f ca="1">IF(INDIRECT("ЗакСпец!D340")&lt;&gt;"",INDIRECT("ЗакСпец!D340"),"")</f>
        <v>065B8209</v>
      </c>
      <c r="K480" s="121"/>
      <c r="L480" s="121"/>
      <c r="M480" s="121"/>
      <c r="N480" s="121"/>
      <c r="O480" s="122" t="str">
        <f ca="1">IF(INDIRECT("ЗакСпец!E340")&lt;&gt;"",INDIRECT("ЗакСпец!E340"),"")</f>
        <v>Danfoss</v>
      </c>
      <c r="P480" s="122"/>
      <c r="Q480" s="122"/>
      <c r="R480" s="122"/>
      <c r="S480" s="122"/>
      <c r="T480" s="84" t="str">
        <f ca="1">IF(INDIRECT("ЗакСпец!F340")&lt;&gt;"",INDIRECT("ЗакСпец!F340"),"")</f>
        <v>шт.</v>
      </c>
      <c r="U480" s="84">
        <f ca="1">IF(INDIRECT("ЗакСпец!G340")&lt;&gt;"",INDIRECT("ЗакСпец!G340"),"")</f>
        <v>12</v>
      </c>
      <c r="V480" s="122" t="str">
        <f ca="1">IF(INDIRECT("ЗакСпец!H340")&lt;&gt;"",INDIRECT("ЗакСпец!H340"),"")</f>
        <v/>
      </c>
      <c r="W480" s="122"/>
      <c r="X480" s="122" t="str">
        <f ca="1">IF(INDIRECT("ЗакСпец!I340")&lt;&gt;"",INDIRECT("ЗакСпец!I340"),"")</f>
        <v/>
      </c>
      <c r="Y480" s="122"/>
      <c r="Z480" s="122"/>
      <c r="AA480" s="123"/>
      <c r="AB480" s="139"/>
    </row>
    <row r="481" spans="1:28" ht="22.5" customHeight="1" x14ac:dyDescent="0.2">
      <c r="A481" s="132"/>
      <c r="B481" s="134"/>
      <c r="C481" s="134"/>
      <c r="D481" s="134"/>
      <c r="E481" s="134"/>
      <c r="F481" s="134"/>
      <c r="G481" s="86" t="str">
        <f ca="1">IF(INDIRECT("ЗакСпец!A341")&lt;&gt;"",INDIRECT("ЗакСпец!A341"),"")</f>
        <v/>
      </c>
      <c r="H481" s="85" t="str">
        <f ca="1">IF(INDIRECT("ЗакСпец!B341")&lt;&gt;"",INDIRECT("ЗакСпец!B341"),"")</f>
        <v>Ручной балансировочный клапан</v>
      </c>
      <c r="I481" s="84" t="str">
        <f ca="1">IF(INDIRECT("ЗакСпец!C341")&lt;&gt;"",INDIRECT("ЗакСпец!C341"),"")</f>
        <v>Leno MVT DN25</v>
      </c>
      <c r="J481" s="121" t="str">
        <f ca="1">IF(INDIRECT("ЗакСпец!D341")&lt;&gt;"",INDIRECT("ЗакСпец!D341"),"")</f>
        <v>003Z4083</v>
      </c>
      <c r="K481" s="121"/>
      <c r="L481" s="121"/>
      <c r="M481" s="121"/>
      <c r="N481" s="121"/>
      <c r="O481" s="122" t="str">
        <f ca="1">IF(INDIRECT("ЗакСпец!E341")&lt;&gt;"",INDIRECT("ЗакСпец!E341"),"")</f>
        <v>Danfoss</v>
      </c>
      <c r="P481" s="122"/>
      <c r="Q481" s="122"/>
      <c r="R481" s="122"/>
      <c r="S481" s="122"/>
      <c r="T481" s="84" t="str">
        <f ca="1">IF(INDIRECT("ЗакСпец!F341")&lt;&gt;"",INDIRECT("ЗакСпец!F341"),"")</f>
        <v>шт.</v>
      </c>
      <c r="U481" s="84">
        <f ca="1">IF(INDIRECT("ЗакСпец!G341")&lt;&gt;"",INDIRECT("ЗакСпец!G341"),"")</f>
        <v>12</v>
      </c>
      <c r="V481" s="122" t="str">
        <f ca="1">IF(INDIRECT("ЗакСпец!H341")&lt;&gt;"",INDIRECT("ЗакСпец!H341"),"")</f>
        <v/>
      </c>
      <c r="W481" s="122"/>
      <c r="X481" s="122" t="str">
        <f ca="1">IF(INDIRECT("ЗакСпец!I341")&lt;&gt;"",INDIRECT("ЗакСпец!I341"),"")</f>
        <v/>
      </c>
      <c r="Y481" s="122"/>
      <c r="Z481" s="122"/>
      <c r="AA481" s="123"/>
      <c r="AB481" s="139"/>
    </row>
    <row r="482" spans="1:28" ht="22.5" customHeight="1" x14ac:dyDescent="0.2">
      <c r="A482" s="132"/>
      <c r="B482" s="134"/>
      <c r="C482" s="134"/>
      <c r="D482" s="134"/>
      <c r="E482" s="134"/>
      <c r="F482" s="134"/>
      <c r="G482" s="86" t="str">
        <f ca="1">IF(INDIRECT("ЗакСпец!A342")&lt;&gt;"",INDIRECT("ЗакСпец!A342"),"")</f>
        <v/>
      </c>
      <c r="H482" s="88" t="str">
        <f ca="1">IF(INDIRECT("ЗакСпец!B342")&lt;&gt;"",INDIRECT("ЗакСпец!B342"),"")</f>
        <v>Кран шаровой спускной с наружной резьбой с насадкой для шланга</v>
      </c>
      <c r="I482" s="84" t="str">
        <f ca="1">IF(INDIRECT("ЗакСпец!C342")&lt;&gt;"",INDIRECT("ЗакСпец!C342"),"")</f>
        <v>BVR-C DN20</v>
      </c>
      <c r="J482" s="121" t="str">
        <f ca="1">IF(INDIRECT("ЗакСпец!D342")&lt;&gt;"",INDIRECT("ЗакСпец!D342"),"")</f>
        <v>065B8201</v>
      </c>
      <c r="K482" s="121"/>
      <c r="L482" s="121"/>
      <c r="M482" s="121"/>
      <c r="N482" s="121"/>
      <c r="O482" s="122" t="str">
        <f ca="1">IF(INDIRECT("ЗакСпец!E342")&lt;&gt;"",INDIRECT("ЗакСпец!E342"),"")</f>
        <v>Danfoss</v>
      </c>
      <c r="P482" s="122"/>
      <c r="Q482" s="122"/>
      <c r="R482" s="122"/>
      <c r="S482" s="122"/>
      <c r="T482" s="84" t="str">
        <f ca="1">IF(INDIRECT("ЗакСпец!F342")&lt;&gt;"",INDIRECT("ЗакСпец!F342"),"")</f>
        <v>шт.</v>
      </c>
      <c r="U482" s="84">
        <f ca="1">IF(INDIRECT("ЗакСпец!G342")&lt;&gt;"",INDIRECT("ЗакСпец!G342"),"")</f>
        <v>24</v>
      </c>
      <c r="V482" s="122" t="str">
        <f ca="1">IF(INDIRECT("ЗакСпец!H342")&lt;&gt;"",INDIRECT("ЗакСпец!H342"),"")</f>
        <v/>
      </c>
      <c r="W482" s="122"/>
      <c r="X482" s="122" t="str">
        <f ca="1">IF(INDIRECT("ЗакСпец!I342")&lt;&gt;"",INDIRECT("ЗакСпец!I342"),"")</f>
        <v/>
      </c>
      <c r="Y482" s="122"/>
      <c r="Z482" s="122"/>
      <c r="AA482" s="123"/>
      <c r="AB482" s="139"/>
    </row>
    <row r="483" spans="1:28" ht="22.5" customHeight="1" x14ac:dyDescent="0.2">
      <c r="A483" s="132"/>
      <c r="B483" s="134"/>
      <c r="C483" s="134"/>
      <c r="D483" s="134"/>
      <c r="E483" s="134"/>
      <c r="F483" s="134"/>
      <c r="G483" s="86" t="str">
        <f ca="1">IF(INDIRECT("ЗакСпец!A343")&lt;&gt;"",INDIRECT("ЗакСпец!A343"),"")</f>
        <v/>
      </c>
      <c r="H483" s="85" t="str">
        <f ca="1">IF(INDIRECT("ЗакСпец!B343")&lt;&gt;"",INDIRECT("ЗакСпец!B343"),"")</f>
        <v/>
      </c>
      <c r="I483" s="84" t="str">
        <f ca="1">IF(INDIRECT("ЗакСпец!C343")&lt;&gt;"",INDIRECT("ЗакСпец!C343"),"")</f>
        <v/>
      </c>
      <c r="J483" s="121" t="str">
        <f ca="1">IF(INDIRECT("ЗакСпец!D343")&lt;&gt;"",INDIRECT("ЗакСпец!D343"),"")</f>
        <v/>
      </c>
      <c r="K483" s="121"/>
      <c r="L483" s="121"/>
      <c r="M483" s="121"/>
      <c r="N483" s="121"/>
      <c r="O483" s="122" t="str">
        <f ca="1">IF(INDIRECT("ЗакСпец!E343")&lt;&gt;"",INDIRECT("ЗакСпец!E343"),"")</f>
        <v/>
      </c>
      <c r="P483" s="122"/>
      <c r="Q483" s="122"/>
      <c r="R483" s="122"/>
      <c r="S483" s="122"/>
      <c r="T483" s="84" t="str">
        <f ca="1">IF(INDIRECT("ЗакСпец!F343")&lt;&gt;"",INDIRECT("ЗакСпец!F343"),"")</f>
        <v/>
      </c>
      <c r="U483" s="84" t="str">
        <f ca="1">IF(INDIRECT("ЗакСпец!G343")&lt;&gt;"",INDIRECT("ЗакСпец!G343"),"")</f>
        <v/>
      </c>
      <c r="V483" s="122" t="str">
        <f ca="1">IF(INDIRECT("ЗакСпец!H343")&lt;&gt;"",INDIRECT("ЗакСпец!H343"),"")</f>
        <v/>
      </c>
      <c r="W483" s="122"/>
      <c r="X483" s="122" t="str">
        <f ca="1">IF(INDIRECT("ЗакСпец!I343")&lt;&gt;"",INDIRECT("ЗакСпец!I343"),"")</f>
        <v/>
      </c>
      <c r="Y483" s="122"/>
      <c r="Z483" s="122"/>
      <c r="AA483" s="123"/>
      <c r="AB483" s="139"/>
    </row>
    <row r="484" spans="1:28" ht="22.5" customHeight="1" x14ac:dyDescent="0.2">
      <c r="A484" s="132"/>
      <c r="B484" s="134"/>
      <c r="C484" s="134"/>
      <c r="D484" s="134"/>
      <c r="E484" s="134"/>
      <c r="F484" s="134"/>
      <c r="G484" s="86" t="str">
        <f ca="1">IF(INDIRECT("ЗакСпец!A344")&lt;&gt;"",INDIRECT("ЗакСпец!A344"),"")</f>
        <v>Т11.2/Т21.2</v>
      </c>
      <c r="H484" s="85" t="str">
        <f ca="1">IF(INDIRECT("ЗакСпец!B344")&lt;&gt;"",INDIRECT("ЗакСпец!B344"),"")</f>
        <v>Отопление нежилой части (БКТ15, БКТ16, БКТ17)</v>
      </c>
      <c r="I484" s="84" t="str">
        <f ca="1">IF(INDIRECT("ЗакСпец!C344")&lt;&gt;"",INDIRECT("ЗакСпец!C344"),"")</f>
        <v/>
      </c>
      <c r="J484" s="121" t="str">
        <f ca="1">IF(INDIRECT("ЗакСпец!D344")&lt;&gt;"",INDIRECT("ЗакСпец!D344"),"")</f>
        <v/>
      </c>
      <c r="K484" s="121"/>
      <c r="L484" s="121"/>
      <c r="M484" s="121"/>
      <c r="N484" s="121"/>
      <c r="O484" s="122" t="str">
        <f ca="1">IF(INDIRECT("ЗакСпец!E344")&lt;&gt;"",INDIRECT("ЗакСпец!E344"),"")</f>
        <v/>
      </c>
      <c r="P484" s="122"/>
      <c r="Q484" s="122"/>
      <c r="R484" s="122"/>
      <c r="S484" s="122"/>
      <c r="T484" s="84" t="str">
        <f ca="1">IF(INDIRECT("ЗакСпец!F344")&lt;&gt;"",INDIRECT("ЗакСпец!F344"),"")</f>
        <v/>
      </c>
      <c r="U484" s="84" t="str">
        <f ca="1">IF(INDIRECT("ЗакСпец!G344")&lt;&gt;"",INDIRECT("ЗакСпец!G344"),"")</f>
        <v/>
      </c>
      <c r="V484" s="122" t="str">
        <f ca="1">IF(INDIRECT("ЗакСпец!H344")&lt;&gt;"",INDIRECT("ЗакСпец!H344"),"")</f>
        <v/>
      </c>
      <c r="W484" s="122"/>
      <c r="X484" s="122" t="str">
        <f ca="1">IF(INDIRECT("ЗакСпец!I344")&lt;&gt;"",INDIRECT("ЗакСпец!I344"),"")</f>
        <v/>
      </c>
      <c r="Y484" s="122"/>
      <c r="Z484" s="122"/>
      <c r="AA484" s="123"/>
      <c r="AB484" s="139"/>
    </row>
    <row r="485" spans="1:28" ht="22.5" customHeight="1" x14ac:dyDescent="0.2">
      <c r="A485" s="132"/>
      <c r="B485" s="134"/>
      <c r="C485" s="134"/>
      <c r="D485" s="134"/>
      <c r="E485" s="134"/>
      <c r="F485" s="134"/>
      <c r="G485" s="86" t="str">
        <f ca="1">IF(INDIRECT("ЗакСпец!A345")&lt;&gt;"",INDIRECT("ЗакСпец!A345"),"")</f>
        <v/>
      </c>
      <c r="H485" s="85" t="str">
        <f ca="1">IF(INDIRECT("ЗакСпец!B345")&lt;&gt;"",INDIRECT("ЗакСпец!B345"),"")</f>
        <v>Оборудование</v>
      </c>
      <c r="I485" s="84" t="str">
        <f ca="1">IF(INDIRECT("ЗакСпец!C345")&lt;&gt;"",INDIRECT("ЗакСпец!C345"),"")</f>
        <v/>
      </c>
      <c r="J485" s="121" t="str">
        <f ca="1">IF(INDIRECT("ЗакСпец!D345")&lt;&gt;"",INDIRECT("ЗакСпец!D345"),"")</f>
        <v/>
      </c>
      <c r="K485" s="121"/>
      <c r="L485" s="121"/>
      <c r="M485" s="121"/>
      <c r="N485" s="121"/>
      <c r="O485" s="122" t="str">
        <f ca="1">IF(INDIRECT("ЗакСпец!E345")&lt;&gt;"",INDIRECT("ЗакСпец!E345"),"")</f>
        <v/>
      </c>
      <c r="P485" s="122"/>
      <c r="Q485" s="122"/>
      <c r="R485" s="122"/>
      <c r="S485" s="122"/>
      <c r="T485" s="84" t="str">
        <f ca="1">IF(INDIRECT("ЗакСпец!F345")&lt;&gt;"",INDIRECT("ЗакСпец!F345"),"")</f>
        <v/>
      </c>
      <c r="U485" s="84" t="str">
        <f ca="1">IF(INDIRECT("ЗакСпец!G345")&lt;&gt;"",INDIRECT("ЗакСпец!G345"),"")</f>
        <v/>
      </c>
      <c r="V485" s="122" t="str">
        <f ca="1">IF(INDIRECT("ЗакСпец!H345")&lt;&gt;"",INDIRECT("ЗакСпец!H345"),"")</f>
        <v/>
      </c>
      <c r="W485" s="122"/>
      <c r="X485" s="122" t="str">
        <f ca="1">IF(INDIRECT("ЗакСпец!I345")&lt;&gt;"",INDIRECT("ЗакСпец!I345"),"")</f>
        <v/>
      </c>
      <c r="Y485" s="122"/>
      <c r="Z485" s="122"/>
      <c r="AA485" s="123"/>
      <c r="AB485" s="139"/>
    </row>
    <row r="486" spans="1:28" ht="22.5" customHeight="1" x14ac:dyDescent="0.2">
      <c r="A486" s="132"/>
      <c r="B486" s="134"/>
      <c r="C486" s="134"/>
      <c r="D486" s="134"/>
      <c r="E486" s="134"/>
      <c r="F486" s="134"/>
      <c r="G486" s="86" t="str">
        <f ca="1">IF(INDIRECT("ЗакСпец!A346")&lt;&gt;"",INDIRECT("ЗакСпец!A346"),"")</f>
        <v/>
      </c>
      <c r="H486" s="85" t="str">
        <f ca="1">IF(INDIRECT("ЗакСпец!B346")&lt;&gt;"",INDIRECT("ЗакСпец!B346"),"")</f>
        <v>Коллекторная группа в комплекте с запорными вставками, воздухоотводчиками и кронштейнами (коллектор латунный)</v>
      </c>
      <c r="I486" s="84" t="str">
        <f ca="1">IF(INDIRECT("ЗакСпец!C346")&lt;&gt;"",INDIRECT("ЗакСпец!C346"),"")</f>
        <v/>
      </c>
      <c r="J486" s="121" t="str">
        <f ca="1">IF(INDIRECT("ЗакСпец!D346")&lt;&gt;"",INDIRECT("ЗакСпец!D346"),"")</f>
        <v/>
      </c>
      <c r="K486" s="121"/>
      <c r="L486" s="121"/>
      <c r="M486" s="121"/>
      <c r="N486" s="121"/>
      <c r="O486" s="122" t="str">
        <f ca="1">IF(INDIRECT("ЗакСпец!E346")&lt;&gt;"",INDIRECT("ЗакСпец!E346"),"")</f>
        <v/>
      </c>
      <c r="P486" s="122"/>
      <c r="Q486" s="122"/>
      <c r="R486" s="122"/>
      <c r="S486" s="122"/>
      <c r="T486" s="84" t="str">
        <f ca="1">IF(INDIRECT("ЗакСпец!F346")&lt;&gt;"",INDIRECT("ЗакСпец!F346"),"")</f>
        <v/>
      </c>
      <c r="U486" s="84" t="str">
        <f ca="1">IF(INDIRECT("ЗакСпец!G346")&lt;&gt;"",INDIRECT("ЗакСпец!G346"),"")</f>
        <v/>
      </c>
      <c r="V486" s="122" t="str">
        <f ca="1">IF(INDIRECT("ЗакСпец!H346")&lt;&gt;"",INDIRECT("ЗакСпец!H346"),"")</f>
        <v/>
      </c>
      <c r="W486" s="122"/>
      <c r="X486" s="122" t="str">
        <f ca="1">IF(INDIRECT("ЗакСпец!I346")&lt;&gt;"",INDIRECT("ЗакСпец!I346"),"")</f>
        <v/>
      </c>
      <c r="Y486" s="122"/>
      <c r="Z486" s="122"/>
      <c r="AA486" s="123"/>
      <c r="AB486" s="139"/>
    </row>
    <row r="487" spans="1:28" ht="22.5" customHeight="1" x14ac:dyDescent="0.2">
      <c r="A487" s="132"/>
      <c r="B487" s="134"/>
      <c r="C487" s="134"/>
      <c r="D487" s="134"/>
      <c r="E487" s="134"/>
      <c r="F487" s="134"/>
      <c r="G487" s="86" t="str">
        <f ca="1">IF(INDIRECT("ЗакСпец!A347")&lt;&gt;"",INDIRECT("ЗакСпец!A347"),"")</f>
        <v/>
      </c>
      <c r="H487" s="85" t="str">
        <f ca="1">IF(INDIRECT("ЗакСпец!B347")&lt;&gt;"",INDIRECT("ЗакСпец!B347"),"")</f>
        <v>2 выхода 2x3/4”</v>
      </c>
      <c r="I487" s="84" t="str">
        <f ca="1">IF(INDIRECT("ЗакСпец!C347")&lt;&gt;"",INDIRECT("ЗакСпец!C347"),"")</f>
        <v>FHF-2</v>
      </c>
      <c r="J487" s="121" t="str">
        <f ca="1">IF(INDIRECT("ЗакСпец!D347")&lt;&gt;"",INDIRECT("ЗакСпец!D347"),"")</f>
        <v>088U0702</v>
      </c>
      <c r="K487" s="121"/>
      <c r="L487" s="121"/>
      <c r="M487" s="121"/>
      <c r="N487" s="121"/>
      <c r="O487" s="122" t="str">
        <f ca="1">IF(INDIRECT("ЗакСпец!E347")&lt;&gt;"",INDIRECT("ЗакСпец!E347"),"")</f>
        <v>Danfoss</v>
      </c>
      <c r="P487" s="122"/>
      <c r="Q487" s="122"/>
      <c r="R487" s="122"/>
      <c r="S487" s="122"/>
      <c r="T487" s="84" t="str">
        <f ca="1">IF(INDIRECT("ЗакСпец!F347")&lt;&gt;"",INDIRECT("ЗакСпец!F347"),"")</f>
        <v>компл.</v>
      </c>
      <c r="U487" s="84">
        <f ca="1">IF(INDIRECT("ЗакСпец!G347")&lt;&gt;"",INDIRECT("ЗакСпец!G347"),"")</f>
        <v>1</v>
      </c>
      <c r="V487" s="122" t="str">
        <f ca="1">IF(INDIRECT("ЗакСпец!H347")&lt;&gt;"",INDIRECT("ЗакСпец!H347"),"")</f>
        <v/>
      </c>
      <c r="W487" s="122"/>
      <c r="X487" s="122" t="str">
        <f ca="1">IF(INDIRECT("ЗакСпец!I347")&lt;&gt;"",INDIRECT("ЗакСпец!I347"),"")</f>
        <v/>
      </c>
      <c r="Y487" s="122"/>
      <c r="Z487" s="122"/>
      <c r="AA487" s="123"/>
      <c r="AB487" s="139"/>
    </row>
    <row r="488" spans="1:28" ht="22.5" customHeight="1" x14ac:dyDescent="0.2">
      <c r="A488" s="132"/>
      <c r="B488" s="134"/>
      <c r="C488" s="134"/>
      <c r="D488" s="134"/>
      <c r="E488" s="134"/>
      <c r="F488" s="134"/>
      <c r="G488" s="86" t="str">
        <f ca="1">IF(INDIRECT("ЗакСпец!A348")&lt;&gt;"",INDIRECT("ЗакСпец!A348"),"")</f>
        <v/>
      </c>
      <c r="H488" s="88" t="str">
        <f ca="1">IF(INDIRECT("ЗакСпец!B348")&lt;&gt;"",INDIRECT("ЗакСпец!B348"),"")</f>
        <v>3 выхода 3x3/4”</v>
      </c>
      <c r="I488" s="84" t="str">
        <f ca="1">IF(INDIRECT("ЗакСпец!C348")&lt;&gt;"",INDIRECT("ЗакСпец!C348"),"")</f>
        <v>FHF-3</v>
      </c>
      <c r="J488" s="121" t="str">
        <f ca="1">IF(INDIRECT("ЗакСпец!D348")&lt;&gt;"",INDIRECT("ЗакСпец!D348"),"")</f>
        <v>088U0703</v>
      </c>
      <c r="K488" s="121"/>
      <c r="L488" s="121"/>
      <c r="M488" s="121"/>
      <c r="N488" s="121"/>
      <c r="O488" s="122" t="str">
        <f ca="1">IF(INDIRECT("ЗакСпец!E348")&lt;&gt;"",INDIRECT("ЗакСпец!E348"),"")</f>
        <v>Danfoss</v>
      </c>
      <c r="P488" s="122"/>
      <c r="Q488" s="122"/>
      <c r="R488" s="122"/>
      <c r="S488" s="122"/>
      <c r="T488" s="84" t="str">
        <f ca="1">IF(INDIRECT("ЗакСпец!F348")&lt;&gt;"",INDIRECT("ЗакСпец!F348"),"")</f>
        <v>компл.</v>
      </c>
      <c r="U488" s="84">
        <f ca="1">IF(INDIRECT("ЗакСпец!G348")&lt;&gt;"",INDIRECT("ЗакСпец!G348"),"")</f>
        <v>1</v>
      </c>
      <c r="V488" s="122" t="str">
        <f ca="1">IF(INDIRECT("ЗакСпец!H348")&lt;&gt;"",INDIRECT("ЗакСпец!H348"),"")</f>
        <v/>
      </c>
      <c r="W488" s="122"/>
      <c r="X488" s="122" t="str">
        <f ca="1">IF(INDIRECT("ЗакСпец!I348")&lt;&gt;"",INDIRECT("ЗакСпец!I348"),"")</f>
        <v/>
      </c>
      <c r="Y488" s="122"/>
      <c r="Z488" s="122"/>
      <c r="AA488" s="123"/>
      <c r="AB488" s="139"/>
    </row>
    <row r="489" spans="1:28" ht="22.5" customHeight="1" x14ac:dyDescent="0.2">
      <c r="A489" s="132"/>
      <c r="B489" s="134"/>
      <c r="C489" s="134"/>
      <c r="D489" s="134"/>
      <c r="E489" s="134"/>
      <c r="F489" s="134"/>
      <c r="G489" s="86" t="str">
        <f ca="1">IF(INDIRECT("ЗакСпец!A349")&lt;&gt;"",INDIRECT("ЗакСпец!A349"),"")</f>
        <v/>
      </c>
      <c r="H489" s="85" t="str">
        <f ca="1">IF(INDIRECT("ЗакСпец!B349")&lt;&gt;"",INDIRECT("ЗакСпец!B349"),"")</f>
        <v>4 выхода 4x3/4”</v>
      </c>
      <c r="I489" s="84" t="str">
        <f ca="1">IF(INDIRECT("ЗакСпец!C349")&lt;&gt;"",INDIRECT("ЗакСпец!C349"),"")</f>
        <v>FHF-4</v>
      </c>
      <c r="J489" s="121" t="str">
        <f ca="1">IF(INDIRECT("ЗакСпец!D349")&lt;&gt;"",INDIRECT("ЗакСпец!D349"),"")</f>
        <v>088U0704</v>
      </c>
      <c r="K489" s="121"/>
      <c r="L489" s="121"/>
      <c r="M489" s="121"/>
      <c r="N489" s="121"/>
      <c r="O489" s="122" t="str">
        <f ca="1">IF(INDIRECT("ЗакСпец!E349")&lt;&gt;"",INDIRECT("ЗакСпец!E349"),"")</f>
        <v>Danfoss</v>
      </c>
      <c r="P489" s="122"/>
      <c r="Q489" s="122"/>
      <c r="R489" s="122"/>
      <c r="S489" s="122"/>
      <c r="T489" s="84" t="str">
        <f ca="1">IF(INDIRECT("ЗакСпец!F349")&lt;&gt;"",INDIRECT("ЗакСпец!F349"),"")</f>
        <v>копмл.</v>
      </c>
      <c r="U489" s="84">
        <f ca="1">IF(INDIRECT("ЗакСпец!G349")&lt;&gt;"",INDIRECT("ЗакСпец!G349"),"")</f>
        <v>1</v>
      </c>
      <c r="V489" s="122" t="str">
        <f ca="1">IF(INDIRECT("ЗакСпец!H349")&lt;&gt;"",INDIRECT("ЗакСпец!H349"),"")</f>
        <v/>
      </c>
      <c r="W489" s="122"/>
      <c r="X489" s="122" t="str">
        <f ca="1">IF(INDIRECT("ЗакСпец!I349")&lt;&gt;"",INDIRECT("ЗакСпец!I349"),"")</f>
        <v/>
      </c>
      <c r="Y489" s="122"/>
      <c r="Z489" s="122"/>
      <c r="AA489" s="123"/>
      <c r="AB489" s="139"/>
    </row>
    <row r="490" spans="1:28" ht="22.5" customHeight="1" x14ac:dyDescent="0.2">
      <c r="A490" s="132"/>
      <c r="B490" s="134"/>
      <c r="C490" s="134"/>
      <c r="D490" s="134"/>
      <c r="E490" s="134"/>
      <c r="F490" s="134"/>
      <c r="G490" s="86" t="str">
        <f ca="1">IF(INDIRECT("ЗакСпец!A350")&lt;&gt;"",INDIRECT("ЗакСпец!A350"),"")</f>
        <v/>
      </c>
      <c r="H490" s="85" t="str">
        <f ca="1">IF(INDIRECT("ЗакСпец!B350")&lt;&gt;"",INDIRECT("ЗакСпец!B350"),"")</f>
        <v>Штуцер с накидной гайкой   16 х G3/4”</v>
      </c>
      <c r="I490" s="84" t="str">
        <f ca="1">IF(INDIRECT("ЗакСпец!C350")&lt;&gt;"",INDIRECT("ЗакСпец!C350"),"")</f>
        <v/>
      </c>
      <c r="J490" s="121" t="str">
        <f ca="1">IF(INDIRECT("ЗакСпец!D350")&lt;&gt;"",INDIRECT("ЗакСпец!D350"),"")</f>
        <v/>
      </c>
      <c r="K490" s="121"/>
      <c r="L490" s="121"/>
      <c r="M490" s="121"/>
      <c r="N490" s="121"/>
      <c r="O490" s="122" t="str">
        <f ca="1">IF(INDIRECT("ЗакСпец!E350")&lt;&gt;"",INDIRECT("ЗакСпец!E350"),"")</f>
        <v>Ростерм</v>
      </c>
      <c r="P490" s="122"/>
      <c r="Q490" s="122"/>
      <c r="R490" s="122"/>
      <c r="S490" s="122"/>
      <c r="T490" s="84" t="str">
        <f ca="1">IF(INDIRECT("ЗакСпец!F350")&lt;&gt;"",INDIRECT("ЗакСпец!F350"),"")</f>
        <v>шт.</v>
      </c>
      <c r="U490" s="84">
        <f ca="1">IF(INDIRECT("ЗакСпец!G350")&lt;&gt;"",INDIRECT("ЗакСпец!G350"),"")</f>
        <v>18</v>
      </c>
      <c r="V490" s="122" t="str">
        <f ca="1">IF(INDIRECT("ЗакСпец!H350")&lt;&gt;"",INDIRECT("ЗакСпец!H350"),"")</f>
        <v/>
      </c>
      <c r="W490" s="122"/>
      <c r="X490" s="122" t="str">
        <f ca="1">IF(INDIRECT("ЗакСпец!I350")&lt;&gt;"",INDIRECT("ЗакСпец!I350"),"")</f>
        <v/>
      </c>
      <c r="Y490" s="122"/>
      <c r="Z490" s="122"/>
      <c r="AA490" s="123"/>
      <c r="AB490" s="139"/>
    </row>
    <row r="491" spans="1:28" ht="22.5" customHeight="1" x14ac:dyDescent="0.2">
      <c r="A491" s="132"/>
      <c r="B491" s="134"/>
      <c r="C491" s="134"/>
      <c r="D491" s="134"/>
      <c r="E491" s="134"/>
      <c r="F491" s="134"/>
      <c r="G491" s="86" t="str">
        <f ca="1">IF(INDIRECT("ЗакСпец!A351")&lt;&gt;"",INDIRECT("ЗакСпец!A351"),"")</f>
        <v/>
      </c>
      <c r="H491" s="85" t="str">
        <f ca="1">IF(INDIRECT("ЗакСпец!B351")&lt;&gt;"",INDIRECT("ЗакСпец!B351"),"")</f>
        <v>Напресовочная гильза</v>
      </c>
      <c r="I491" s="84" t="str">
        <f ca="1">IF(INDIRECT("ЗакСпец!C351")&lt;&gt;"",INDIRECT("ЗакСпец!C351"),"")</f>
        <v/>
      </c>
      <c r="J491" s="121" t="str">
        <f ca="1">IF(INDIRECT("ЗакСпец!D351")&lt;&gt;"",INDIRECT("ЗакСпец!D351"),"")</f>
        <v/>
      </c>
      <c r="K491" s="121"/>
      <c r="L491" s="121"/>
      <c r="M491" s="121"/>
      <c r="N491" s="121"/>
      <c r="O491" s="122" t="str">
        <f ca="1">IF(INDIRECT("ЗакСпец!E351")&lt;&gt;"",INDIRECT("ЗакСпец!E351"),"")</f>
        <v>Ростерм</v>
      </c>
      <c r="P491" s="122"/>
      <c r="Q491" s="122"/>
      <c r="R491" s="122"/>
      <c r="S491" s="122"/>
      <c r="T491" s="84" t="str">
        <f ca="1">IF(INDIRECT("ЗакСпец!F351")&lt;&gt;"",INDIRECT("ЗакСпец!F351"),"")</f>
        <v>шт.</v>
      </c>
      <c r="U491" s="84">
        <f ca="1">IF(INDIRECT("ЗакСпец!G351")&lt;&gt;"",INDIRECT("ЗакСпец!G351"),"")</f>
        <v>18</v>
      </c>
      <c r="V491" s="122" t="str">
        <f ca="1">IF(INDIRECT("ЗакСпец!H351")&lt;&gt;"",INDIRECT("ЗакСпец!H351"),"")</f>
        <v/>
      </c>
      <c r="W491" s="122"/>
      <c r="X491" s="122" t="str">
        <f ca="1">IF(INDIRECT("ЗакСпец!I351")&lt;&gt;"",INDIRECT("ЗакСпец!I351"),"")</f>
        <v/>
      </c>
      <c r="Y491" s="122"/>
      <c r="Z491" s="122"/>
      <c r="AA491" s="123"/>
      <c r="AB491" s="139"/>
    </row>
    <row r="492" spans="1:28" ht="16.899999999999999" customHeight="1" x14ac:dyDescent="0.2">
      <c r="A492" s="132"/>
      <c r="B492" s="134"/>
      <c r="C492" s="134"/>
      <c r="D492" s="134"/>
      <c r="E492" s="134"/>
      <c r="F492" s="134"/>
      <c r="G492" s="209" t="str">
        <f ca="1">IF(INDIRECT("ЗакСпец!A352")&lt;&gt;"",INDIRECT("ЗакСпец!A352"),"")</f>
        <v/>
      </c>
      <c r="H492" s="122" t="str">
        <f ca="1">IF(INDIRECT("ЗакСпец!B352")&lt;&gt;"",INDIRECT("ЗакСпец!B352"),"")</f>
        <v>Автоматический воздухоотводчик c резьбовым присоединением, DN15, PN10, Tmax = 110°С</v>
      </c>
      <c r="I492" s="121" t="str">
        <f ca="1">IF(INDIRECT("ЗакСпец!C352")&lt;&gt;"",INDIRECT("ЗакСпец!C352"),"")</f>
        <v>VT.502.NV.04</v>
      </c>
      <c r="J492" s="121" t="str">
        <f ca="1">IF(INDIRECT("ЗакСпец!D352")&lt;&gt;"",INDIRECT("ЗакСпец!D352"),"")</f>
        <v/>
      </c>
      <c r="K492" s="121"/>
      <c r="L492" s="121"/>
      <c r="M492" s="121"/>
      <c r="N492" s="121"/>
      <c r="O492" s="122" t="str">
        <f ca="1">IF(INDIRECT("ЗакСпец!E352")&lt;&gt;"",INDIRECT("ЗакСпец!E352"),"")</f>
        <v>Valtec</v>
      </c>
      <c r="P492" s="122"/>
      <c r="Q492" s="122"/>
      <c r="R492" s="122"/>
      <c r="S492" s="122"/>
      <c r="T492" s="121" t="str">
        <f ca="1">IF(INDIRECT("ЗакСпец!F352")&lt;&gt;"",INDIRECT("ЗакСпец!F352"),"")</f>
        <v>шт.</v>
      </c>
      <c r="U492" s="121">
        <f ca="1">IF(INDIRECT("ЗакСпец!G352")&lt;&gt;"",INDIRECT("ЗакСпец!G352"),"")</f>
        <v>3</v>
      </c>
      <c r="V492" s="122" t="str">
        <f ca="1">IF(INDIRECT("ЗакСпец!H352")&lt;&gt;"",INDIRECT("ЗакСпец!H352"),"")</f>
        <v/>
      </c>
      <c r="W492" s="122"/>
      <c r="X492" s="122" t="str">
        <f ca="1">IF(INDIRECT("ЗакСпец!I352")&lt;&gt;"",INDIRECT("ЗакСпец!I352"),"")</f>
        <v/>
      </c>
      <c r="Y492" s="122"/>
      <c r="Z492" s="122"/>
      <c r="AA492" s="123"/>
      <c r="AB492" s="139"/>
    </row>
    <row r="493" spans="1:28" ht="5.65" customHeight="1" x14ac:dyDescent="0.2">
      <c r="A493" s="132"/>
      <c r="B493" s="134"/>
      <c r="C493" s="134"/>
      <c r="D493" s="134"/>
      <c r="E493" s="134"/>
      <c r="F493" s="134"/>
      <c r="G493" s="209"/>
      <c r="H493" s="122"/>
      <c r="I493" s="121"/>
      <c r="J493" s="121"/>
      <c r="K493" s="121"/>
      <c r="L493" s="121"/>
      <c r="M493" s="121"/>
      <c r="N493" s="121"/>
      <c r="O493" s="122"/>
      <c r="P493" s="122"/>
      <c r="Q493" s="122"/>
      <c r="R493" s="122"/>
      <c r="S493" s="122"/>
      <c r="T493" s="121"/>
      <c r="U493" s="121"/>
      <c r="V493" s="122"/>
      <c r="W493" s="122"/>
      <c r="X493" s="122"/>
      <c r="Y493" s="122"/>
      <c r="Z493" s="122"/>
      <c r="AA493" s="123"/>
      <c r="AB493" s="139"/>
    </row>
    <row r="494" spans="1:28" ht="22.5" customHeight="1" x14ac:dyDescent="0.2">
      <c r="A494" s="132"/>
      <c r="B494" s="134"/>
      <c r="C494" s="134"/>
      <c r="D494" s="134"/>
      <c r="E494" s="134"/>
      <c r="F494" s="134"/>
      <c r="G494" s="86" t="str">
        <f ca="1">IF(INDIRECT("ЗакСпец!A353")&lt;&gt;"",INDIRECT("ЗакСпец!A353"),"")</f>
        <v/>
      </c>
      <c r="H494" s="85" t="str">
        <f ca="1">IF(INDIRECT("ЗакСпец!B353")&lt;&gt;"",INDIRECT("ЗакСпец!B353"),"")</f>
        <v>Кран шаровой тип BVR полнопроходной с внутренней резьбой, DN15, Kvs = 15,0 м3/ч, PN40, Tmax = 110°С</v>
      </c>
      <c r="I494" s="84" t="str">
        <f ca="1">IF(INDIRECT("ЗакСпец!C353")&lt;&gt;"",INDIRECT("ЗакСпец!C353"),"")</f>
        <v>BVR</v>
      </c>
      <c r="J494" s="121" t="str">
        <f ca="1">IF(INDIRECT("ЗакСпец!D353")&lt;&gt;"",INDIRECT("ЗакСпец!D353"),"")</f>
        <v>065B8207</v>
      </c>
      <c r="K494" s="121"/>
      <c r="L494" s="121"/>
      <c r="M494" s="121"/>
      <c r="N494" s="121"/>
      <c r="O494" s="122" t="str">
        <f ca="1">IF(INDIRECT("ЗакСпец!E353")&lt;&gt;"",INDIRECT("ЗакСпец!E353"),"")</f>
        <v>Danfoss</v>
      </c>
      <c r="P494" s="122"/>
      <c r="Q494" s="122"/>
      <c r="R494" s="122"/>
      <c r="S494" s="122"/>
      <c r="T494" s="84" t="str">
        <f ca="1">IF(INDIRECT("ЗакСпец!F353")&lt;&gt;"",INDIRECT("ЗакСпец!F353"),"")</f>
        <v>шт.</v>
      </c>
      <c r="U494" s="84">
        <f ca="1">IF(INDIRECT("ЗакСпец!G353")&lt;&gt;"",INDIRECT("ЗакСпец!G353"),"")</f>
        <v>3</v>
      </c>
      <c r="V494" s="122" t="str">
        <f ca="1">IF(INDIRECT("ЗакСпец!H353")&lt;&gt;"",INDIRECT("ЗакСпец!H353"),"")</f>
        <v/>
      </c>
      <c r="W494" s="122"/>
      <c r="X494" s="122" t="str">
        <f ca="1">IF(INDIRECT("ЗакСпец!I353")&lt;&gt;"",INDIRECT("ЗакСпец!I353"),"")</f>
        <v/>
      </c>
      <c r="Y494" s="122"/>
      <c r="Z494" s="122"/>
      <c r="AA494" s="123"/>
      <c r="AB494" s="139"/>
    </row>
    <row r="495" spans="1:28" ht="22.5" customHeight="1" x14ac:dyDescent="0.2">
      <c r="A495" s="132"/>
      <c r="B495" s="134"/>
      <c r="C495" s="134"/>
      <c r="D495" s="134"/>
      <c r="E495" s="134"/>
      <c r="F495" s="134"/>
      <c r="G495" s="86" t="str">
        <f ca="1">IF(INDIRECT("ЗакСпец!A354")&lt;&gt;"",INDIRECT("ЗакСпец!A354"),"")</f>
        <v/>
      </c>
      <c r="H495" s="88" t="str">
        <f ca="1">IF(INDIRECT("ЗакСпец!B354")&lt;&gt;"",INDIRECT("ЗакСпец!B354"),"")</f>
        <v>Кран шаровой спускной с наружной резьбой с насадкой для шланга</v>
      </c>
      <c r="I495" s="84" t="str">
        <f ca="1">IF(INDIRECT("ЗакСпец!C354")&lt;&gt;"",INDIRECT("ЗакСпец!C354"),"")</f>
        <v>BVR-C20</v>
      </c>
      <c r="J495" s="121" t="str">
        <f ca="1">IF(INDIRECT("ЗакСпец!D354")&lt;&gt;"",INDIRECT("ЗакСпец!D354"),"")</f>
        <v/>
      </c>
      <c r="K495" s="121"/>
      <c r="L495" s="121"/>
      <c r="M495" s="121"/>
      <c r="N495" s="121"/>
      <c r="O495" s="122" t="str">
        <f ca="1">IF(INDIRECT("ЗакСпец!E354")&lt;&gt;"",INDIRECT("ЗакСпец!E354"),"")</f>
        <v>Danfoss</v>
      </c>
      <c r="P495" s="122"/>
      <c r="Q495" s="122"/>
      <c r="R495" s="122"/>
      <c r="S495" s="122"/>
      <c r="T495" s="84" t="str">
        <f ca="1">IF(INDIRECT("ЗакСпец!F354")&lt;&gt;"",INDIRECT("ЗакСпец!F354"),"")</f>
        <v>шт.</v>
      </c>
      <c r="U495" s="84">
        <f ca="1">IF(INDIRECT("ЗакСпец!G354")&lt;&gt;"",INDIRECT("ЗакСпец!G354"),"")</f>
        <v>6</v>
      </c>
      <c r="V495" s="122" t="str">
        <f ca="1">IF(INDIRECT("ЗакСпец!H354")&lt;&gt;"",INDIRECT("ЗакСпец!H354"),"")</f>
        <v/>
      </c>
      <c r="W495" s="122"/>
      <c r="X495" s="122" t="str">
        <f ca="1">IF(INDIRECT("ЗакСпец!I354")&lt;&gt;"",INDIRECT("ЗакСпец!I354"),"")</f>
        <v/>
      </c>
      <c r="Y495" s="122"/>
      <c r="Z495" s="122"/>
      <c r="AA495" s="123"/>
      <c r="AB495" s="139"/>
    </row>
    <row r="496" spans="1:28" ht="22.5" customHeight="1" x14ac:dyDescent="0.2">
      <c r="A496" s="132"/>
      <c r="B496" s="134"/>
      <c r="C496" s="134"/>
      <c r="D496" s="134"/>
      <c r="E496" s="134"/>
      <c r="F496" s="134"/>
      <c r="G496" s="209" t="str">
        <f ca="1">IF(INDIRECT("ЗакСпец!A355")&lt;&gt;"",INDIRECT("ЗакСпец!A355"),"")</f>
        <v/>
      </c>
      <c r="H496" s="122" t="str">
        <f ca="1">IF(INDIRECT("ЗакСпец!B355")&lt;&gt;"",INDIRECT("ЗакСпец!B355"),"")</f>
        <v>Теплосчётчик механический с цифровым выходом RS 485 "Пульсар Т" Ду15, qp=1,5 м3/час</v>
      </c>
      <c r="I496" s="121" t="str">
        <f ca="1">IF(INDIRECT("ЗакСпец!C355")&lt;&gt;"",INDIRECT("ЗакСпец!C355"),"")</f>
        <v/>
      </c>
      <c r="J496" s="121" t="str">
        <f ca="1">IF(INDIRECT("ЗакСпец!D355")&lt;&gt;"",INDIRECT("ЗакСпец!D355"),"")</f>
        <v>ЮТЛИ.408843.000 РЭ</v>
      </c>
      <c r="K496" s="121"/>
      <c r="L496" s="121"/>
      <c r="M496" s="121"/>
      <c r="N496" s="121"/>
      <c r="O496" s="122" t="str">
        <f ca="1">IF(INDIRECT("ЗакСпец!E355")&lt;&gt;"",INDIRECT("ЗакСпец!E355"),"")</f>
        <v>НПП «ТЕПЛОВОДОХРАН»</v>
      </c>
      <c r="P496" s="122"/>
      <c r="Q496" s="122"/>
      <c r="R496" s="122"/>
      <c r="S496" s="122"/>
      <c r="T496" s="121" t="str">
        <f ca="1">IF(INDIRECT("ЗакСпец!F355")&lt;&gt;"",INDIRECT("ЗакСпец!F355"),"")</f>
        <v>шт</v>
      </c>
      <c r="U496" s="121">
        <f ca="1">IF(INDIRECT("ЗакСпец!G355")&lt;&gt;"",INDIRECT("ЗакСпец!G355"),"")</f>
        <v>3</v>
      </c>
      <c r="V496" s="122" t="str">
        <f ca="1">IF(INDIRECT("ЗакСпец!H355")&lt;&gt;"",INDIRECT("ЗакСпец!H355"),"")</f>
        <v/>
      </c>
      <c r="W496" s="122"/>
      <c r="X496" s="122" t="str">
        <f ca="1">IF(INDIRECT("ЗакСпец!I355")&lt;&gt;"",INDIRECT("ЗакСпец!I355"),"")</f>
        <v/>
      </c>
      <c r="Y496" s="122"/>
      <c r="Z496" s="122"/>
      <c r="AA496" s="123"/>
      <c r="AB496" s="139"/>
    </row>
    <row r="497" spans="1:28" ht="2.85" customHeight="1" x14ac:dyDescent="0.2">
      <c r="A497" s="132"/>
      <c r="B497" s="134"/>
      <c r="C497" s="134"/>
      <c r="D497" s="134"/>
      <c r="E497" s="134"/>
      <c r="F497" s="134"/>
      <c r="G497" s="209"/>
      <c r="H497" s="122"/>
      <c r="I497" s="121"/>
      <c r="J497" s="121"/>
      <c r="K497" s="121"/>
      <c r="L497" s="121"/>
      <c r="M497" s="121"/>
      <c r="N497" s="121"/>
      <c r="O497" s="122"/>
      <c r="P497" s="122"/>
      <c r="Q497" s="122"/>
      <c r="R497" s="122"/>
      <c r="S497" s="122"/>
      <c r="T497" s="121"/>
      <c r="U497" s="121"/>
      <c r="V497" s="122"/>
      <c r="W497" s="122"/>
      <c r="X497" s="122"/>
      <c r="Y497" s="122"/>
      <c r="Z497" s="122"/>
      <c r="AA497" s="123"/>
      <c r="AB497" s="139"/>
    </row>
    <row r="498" spans="1:28" ht="22.5" customHeight="1" x14ac:dyDescent="0.2">
      <c r="A498" s="132"/>
      <c r="B498" s="134"/>
      <c r="C498" s="134"/>
      <c r="D498" s="134"/>
      <c r="E498" s="134"/>
      <c r="F498" s="134"/>
      <c r="G498" s="86" t="str">
        <f ca="1">IF(INDIRECT("ЗакСпец!A356")&lt;&gt;"",INDIRECT("ЗакСпец!A356"),"")</f>
        <v/>
      </c>
      <c r="H498" s="85" t="str">
        <f ca="1">IF(INDIRECT("ЗакСпец!B356")&lt;&gt;"",INDIRECT("ЗакСпец!B356"),"")</f>
        <v xml:space="preserve">Шкаф коллекторный встраиваемый </v>
      </c>
      <c r="I498" s="84" t="str">
        <f ca="1">IF(INDIRECT("ЗакСпец!C356")&lt;&gt;"",INDIRECT("ЗакСпец!C356"),"")</f>
        <v>ШРН 150x1200</v>
      </c>
      <c r="J498" s="121" t="str">
        <f ca="1">IF(INDIRECT("ЗакСпец!D356")&lt;&gt;"",INDIRECT("ЗакСпец!D356"),"")</f>
        <v/>
      </c>
      <c r="K498" s="121"/>
      <c r="L498" s="121"/>
      <c r="M498" s="121"/>
      <c r="N498" s="121"/>
      <c r="O498" s="122" t="str">
        <f ca="1">IF(INDIRECT("ЗакСпец!E356")&lt;&gt;"",INDIRECT("ЗакСпец!E356"),"")</f>
        <v/>
      </c>
      <c r="P498" s="122"/>
      <c r="Q498" s="122"/>
      <c r="R498" s="122"/>
      <c r="S498" s="122"/>
      <c r="T498" s="84" t="str">
        <f ca="1">IF(INDIRECT("ЗакСпец!F356")&lt;&gt;"",INDIRECT("ЗакСпец!F356"),"")</f>
        <v>шт.</v>
      </c>
      <c r="U498" s="84">
        <f ca="1">IF(INDIRECT("ЗакСпец!G356")&lt;&gt;"",INDIRECT("ЗакСпец!G356"),"")</f>
        <v>3</v>
      </c>
      <c r="V498" s="122" t="str">
        <f ca="1">IF(INDIRECT("ЗакСпец!H356")&lt;&gt;"",INDIRECT("ЗакСпец!H356"),"")</f>
        <v/>
      </c>
      <c r="W498" s="122"/>
      <c r="X498" s="122" t="str">
        <f ca="1">IF(INDIRECT("ЗакСпец!I356")&lt;&gt;"",INDIRECT("ЗакСпец!I356"),"")</f>
        <v/>
      </c>
      <c r="Y498" s="122"/>
      <c r="Z498" s="122"/>
      <c r="AA498" s="123"/>
      <c r="AB498" s="139"/>
    </row>
    <row r="499" spans="1:28" ht="22.5" customHeight="1" x14ac:dyDescent="0.2">
      <c r="A499" s="132"/>
      <c r="B499" s="134"/>
      <c r="C499" s="134"/>
      <c r="D499" s="134"/>
      <c r="E499" s="134"/>
      <c r="F499" s="134"/>
      <c r="G499" s="86" t="str">
        <f ca="1">IF(INDIRECT("ЗакСпец!A357")&lt;&gt;"",INDIRECT("ЗакСпец!A357"),"")</f>
        <v/>
      </c>
      <c r="H499" s="85" t="str">
        <f ca="1">IF(INDIRECT("ЗакСпец!B357")&lt;&gt;"",INDIRECT("ЗакСпец!B357"),"")</f>
        <v/>
      </c>
      <c r="I499" s="84" t="str">
        <f ca="1">IF(INDIRECT("ЗакСпец!C357")&lt;&gt;"",INDIRECT("ЗакСпец!C357"),"")</f>
        <v/>
      </c>
      <c r="J499" s="121" t="str">
        <f ca="1">IF(INDIRECT("ЗакСпец!D357")&lt;&gt;"",INDIRECT("ЗакСпец!D357"),"")</f>
        <v/>
      </c>
      <c r="K499" s="121"/>
      <c r="L499" s="121"/>
      <c r="M499" s="121"/>
      <c r="N499" s="121"/>
      <c r="O499" s="122" t="str">
        <f ca="1">IF(INDIRECT("ЗакСпец!E357")&lt;&gt;"",INDIRECT("ЗакСпец!E357"),"")</f>
        <v/>
      </c>
      <c r="P499" s="122"/>
      <c r="Q499" s="122"/>
      <c r="R499" s="122"/>
      <c r="S499" s="122"/>
      <c r="T499" s="84" t="str">
        <f ca="1">IF(INDIRECT("ЗакСпец!F357")&lt;&gt;"",INDIRECT("ЗакСпец!F357"),"")</f>
        <v/>
      </c>
      <c r="U499" s="84" t="str">
        <f ca="1">IF(INDIRECT("ЗакСпец!G357")&lt;&gt;"",INDIRECT("ЗакСпец!G357"),"")</f>
        <v/>
      </c>
      <c r="V499" s="122" t="str">
        <f ca="1">IF(INDIRECT("ЗакСпец!H357")&lt;&gt;"",INDIRECT("ЗакСпец!H357"),"")</f>
        <v/>
      </c>
      <c r="W499" s="122"/>
      <c r="X499" s="122" t="str">
        <f ca="1">IF(INDIRECT("ЗакСпец!I357")&lt;&gt;"",INDIRECT("ЗакСпец!I357"),"")</f>
        <v/>
      </c>
      <c r="Y499" s="122"/>
      <c r="Z499" s="122"/>
      <c r="AA499" s="123"/>
      <c r="AB499" s="139"/>
    </row>
    <row r="500" spans="1:28" ht="8.4499999999999993" customHeight="1" x14ac:dyDescent="0.2">
      <c r="A500" s="132"/>
      <c r="B500" s="134"/>
      <c r="C500" s="134"/>
      <c r="D500" s="134"/>
      <c r="E500" s="134"/>
      <c r="F500" s="134"/>
      <c r="G500" s="209" t="str">
        <f ca="1">IF(INDIRECT("ЗакСпец!A358")&lt;&gt;"",INDIRECT("ЗакСпец!A358"),"")</f>
        <v/>
      </c>
      <c r="H500" s="122" t="str">
        <f ca="1">IF(INDIRECT("ЗакСпец!B358")&lt;&gt;"",INDIRECT("ЗакСпец!B358"),"")</f>
        <v>Конвектор отопительный напольный с естественной конвекцией (Q=1,3кВт) нижнее подключение</v>
      </c>
      <c r="I500" s="121" t="str">
        <f ca="1">IF(INDIRECT("ЗакСпец!C358")&lt;&gt;"",INDIRECT("ЗакСпец!C358"),"")</f>
        <v>BFM-110/20/19-6/2-E-SР</v>
      </c>
      <c r="J500" s="121" t="str">
        <f ca="1">IF(INDIRECT("ЗакСпец!D358")&lt;&gt;"",INDIRECT("ЗакСпец!D358"),"")</f>
        <v/>
      </c>
      <c r="K500" s="121"/>
      <c r="L500" s="121"/>
      <c r="M500" s="121"/>
      <c r="N500" s="121"/>
      <c r="O500" s="122" t="str">
        <f ca="1">IF(INDIRECT("ЗакСпец!E358")&lt;&gt;"",INDIRECT("ЗакСпец!E358"),"")</f>
        <v>SPL</v>
      </c>
      <c r="P500" s="122"/>
      <c r="Q500" s="122"/>
      <c r="R500" s="122"/>
      <c r="S500" s="122"/>
      <c r="T500" s="121" t="str">
        <f ca="1">IF(INDIRECT("ЗакСпец!F358")&lt;&gt;"",INDIRECT("ЗакСпец!F358"),"")</f>
        <v>компл.</v>
      </c>
      <c r="U500" s="121">
        <f ca="1">IF(INDIRECT("ЗакСпец!G358")&lt;&gt;"",INDIRECT("ЗакСпец!G358"),"")</f>
        <v>7</v>
      </c>
      <c r="V500" s="122" t="str">
        <f ca="1">IF(INDIRECT("ЗакСпец!H358")&lt;&gt;"",INDIRECT("ЗакСпец!H358"),"")</f>
        <v/>
      </c>
      <c r="W500" s="122"/>
      <c r="X500" s="122" t="str">
        <f ca="1">IF(INDIRECT("ЗакСпец!I358")&lt;&gt;"",INDIRECT("ЗакСпец!I358"),"")</f>
        <v/>
      </c>
      <c r="Y500" s="122"/>
      <c r="Z500" s="122"/>
      <c r="AA500" s="123"/>
      <c r="AB500" s="139"/>
    </row>
    <row r="501" spans="1:28" ht="14.1" customHeight="1" x14ac:dyDescent="0.2">
      <c r="A501" s="132"/>
      <c r="B501" s="134"/>
      <c r="C501" s="134"/>
      <c r="D501" s="134"/>
      <c r="E501" s="134"/>
      <c r="F501" s="134"/>
      <c r="G501" s="209"/>
      <c r="H501" s="122"/>
      <c r="I501" s="121"/>
      <c r="J501" s="121"/>
      <c r="K501" s="121"/>
      <c r="L501" s="121"/>
      <c r="M501" s="121"/>
      <c r="N501" s="121"/>
      <c r="O501" s="122"/>
      <c r="P501" s="122"/>
      <c r="Q501" s="122"/>
      <c r="R501" s="122"/>
      <c r="S501" s="122"/>
      <c r="T501" s="121"/>
      <c r="U501" s="121"/>
      <c r="V501" s="122"/>
      <c r="W501" s="122"/>
      <c r="X501" s="122"/>
      <c r="Y501" s="122"/>
      <c r="Z501" s="122"/>
      <c r="AA501" s="123"/>
      <c r="AB501" s="139"/>
    </row>
    <row r="502" spans="1:28" ht="22.5" customHeight="1" x14ac:dyDescent="0.2">
      <c r="A502" s="132"/>
      <c r="B502" s="134"/>
      <c r="C502" s="134"/>
      <c r="D502" s="134"/>
      <c r="E502" s="134"/>
      <c r="F502" s="134"/>
      <c r="G502" s="86" t="str">
        <f ca="1">IF(INDIRECT("ЗакСпец!A359")&lt;&gt;"",INDIRECT("ЗакСпец!A359"),"")</f>
        <v/>
      </c>
      <c r="H502" s="85" t="str">
        <f ca="1">IF(INDIRECT("ЗакСпец!B359")&lt;&gt;"",INDIRECT("ЗакСпец!B359"),"")</f>
        <v>Конвектор отопительный напольный с естественной конвекцией (Q=2,4кВт) нижнее подключение</v>
      </c>
      <c r="I502" s="84" t="str">
        <f ca="1">IF(INDIRECT("ЗакСпец!C359")&lt;&gt;"",INDIRECT("ЗакСпец!C359"),"")</f>
        <v>BFM-140/20/24-8/2-E-SР</v>
      </c>
      <c r="J502" s="121" t="str">
        <f ca="1">IF(INDIRECT("ЗакСпец!D359")&lt;&gt;"",INDIRECT("ЗакСпец!D359"),"")</f>
        <v/>
      </c>
      <c r="K502" s="121"/>
      <c r="L502" s="121"/>
      <c r="M502" s="121"/>
      <c r="N502" s="121"/>
      <c r="O502" s="122" t="str">
        <f ca="1">IF(INDIRECT("ЗакСпец!E359")&lt;&gt;"",INDIRECT("ЗакСпец!E359"),"")</f>
        <v>SPL</v>
      </c>
      <c r="P502" s="122"/>
      <c r="Q502" s="122"/>
      <c r="R502" s="122"/>
      <c r="S502" s="122"/>
      <c r="T502" s="84" t="str">
        <f ca="1">IF(INDIRECT("ЗакСпец!F359")&lt;&gt;"",INDIRECT("ЗакСпец!F359"),"")</f>
        <v>компл.</v>
      </c>
      <c r="U502" s="84">
        <f ca="1">IF(INDIRECT("ЗакСпец!G359")&lt;&gt;"",INDIRECT("ЗакСпец!G359"),"")</f>
        <v>2</v>
      </c>
      <c r="V502" s="122" t="str">
        <f ca="1">IF(INDIRECT("ЗакСпец!H359")&lt;&gt;"",INDIRECT("ЗакСпец!H359"),"")</f>
        <v/>
      </c>
      <c r="W502" s="122"/>
      <c r="X502" s="122" t="str">
        <f ca="1">IF(INDIRECT("ЗакСпец!I359")&lt;&gt;"",INDIRECT("ЗакСпец!I359"),"")</f>
        <v/>
      </c>
      <c r="Y502" s="122"/>
      <c r="Z502" s="122"/>
      <c r="AA502" s="123"/>
      <c r="AB502" s="139"/>
    </row>
    <row r="503" spans="1:28" ht="19.7" customHeight="1" thickBot="1" x14ac:dyDescent="0.25">
      <c r="A503" s="132"/>
      <c r="B503" s="134"/>
      <c r="C503" s="134"/>
      <c r="D503" s="134"/>
      <c r="E503" s="134"/>
      <c r="F503" s="134"/>
      <c r="G503" s="209" t="str">
        <f ca="1">IF(INDIRECT("ЗакСпец!A360")&lt;&gt;"",INDIRECT("ЗакСпец!A360"),"")</f>
        <v/>
      </c>
      <c r="H503" s="220" t="str">
        <f ca="1">IF(INDIRECT("ЗакСпец!B360")&lt;&gt;"",INDIRECT("ЗакСпец!B360"),"")</f>
        <v>Клапан термостатический</v>
      </c>
      <c r="I503" s="121" t="str">
        <f ca="1">IF(INDIRECT("ЗакСпец!C360")&lt;&gt;"",INDIRECT("ЗакСпец!C360"),"")</f>
        <v>RTR-N UK DN15</v>
      </c>
      <c r="J503" s="121" t="str">
        <f ca="1">IF(INDIRECT("ЗакСпец!D360")&lt;&gt;"",INDIRECT("ЗакСпец!D360"),"")</f>
        <v/>
      </c>
      <c r="K503" s="121"/>
      <c r="L503" s="121"/>
      <c r="M503" s="121"/>
      <c r="N503" s="121"/>
      <c r="O503" s="122" t="str">
        <f ca="1">IF(INDIRECT("ЗакСпец!E360")&lt;&gt;"",INDIRECT("ЗакСпец!E360"),"")</f>
        <v>Danfoss</v>
      </c>
      <c r="P503" s="122"/>
      <c r="Q503" s="122"/>
      <c r="R503" s="122"/>
      <c r="S503" s="122"/>
      <c r="T503" s="121" t="str">
        <f ca="1">IF(INDIRECT("ЗакСпец!F360")&lt;&gt;"",INDIRECT("ЗакСпец!F360"),"")</f>
        <v>шт.</v>
      </c>
      <c r="U503" s="121">
        <f ca="1">IF(INDIRECT("ЗакСпец!G360")&lt;&gt;"",INDIRECT("ЗакСпец!G360"),"")</f>
        <v>9</v>
      </c>
      <c r="V503" s="122" t="str">
        <f ca="1">IF(INDIRECT("ЗакСпец!H360")&lt;&gt;"",INDIRECT("ЗакСпец!H360"),"")</f>
        <v/>
      </c>
      <c r="W503" s="122"/>
      <c r="X503" s="122" t="str">
        <f ca="1">IF(INDIRECT("ЗакСпец!I360")&lt;&gt;"",INDIRECT("ЗакСпец!I360"),"")</f>
        <v/>
      </c>
      <c r="Y503" s="122"/>
      <c r="Z503" s="122"/>
      <c r="AA503" s="123"/>
      <c r="AB503" s="139"/>
    </row>
    <row r="504" spans="1:28" ht="2.85" customHeight="1" thickBot="1" x14ac:dyDescent="0.25">
      <c r="A504" s="132"/>
      <c r="B504" s="134"/>
      <c r="C504" s="162" t="s">
        <v>29</v>
      </c>
      <c r="D504" s="127"/>
      <c r="E504" s="127"/>
      <c r="F504" s="128"/>
      <c r="G504" s="209"/>
      <c r="H504" s="220"/>
      <c r="I504" s="121"/>
      <c r="J504" s="121"/>
      <c r="K504" s="121"/>
      <c r="L504" s="121"/>
      <c r="M504" s="121"/>
      <c r="N504" s="121"/>
      <c r="O504" s="122"/>
      <c r="P504" s="122"/>
      <c r="Q504" s="122"/>
      <c r="R504" s="122"/>
      <c r="S504" s="122"/>
      <c r="T504" s="121"/>
      <c r="U504" s="121"/>
      <c r="V504" s="122"/>
      <c r="W504" s="122"/>
      <c r="X504" s="122"/>
      <c r="Y504" s="122"/>
      <c r="Z504" s="122"/>
      <c r="AA504" s="123"/>
      <c r="AB504" s="139"/>
    </row>
    <row r="505" spans="1:28" ht="22.5" customHeight="1" thickBot="1" x14ac:dyDescent="0.25">
      <c r="A505" s="132"/>
      <c r="B505" s="134"/>
      <c r="C505" s="127"/>
      <c r="D505" s="127"/>
      <c r="E505" s="127"/>
      <c r="F505" s="128"/>
      <c r="G505" s="86" t="str">
        <f ca="1">IF(INDIRECT("ЗакСпец!A361")&lt;&gt;"",INDIRECT("ЗакСпец!A361"),"")</f>
        <v/>
      </c>
      <c r="H505" s="85" t="str">
        <f ca="1">IF(INDIRECT("ЗакСпец!B361")&lt;&gt;"",INDIRECT("ЗакСпец!B361"),"")</f>
        <v>Термостатическая головка</v>
      </c>
      <c r="I505" s="84" t="str">
        <f ca="1">IF(INDIRECT("ЗакСпец!C361")&lt;&gt;"",INDIRECT("ЗакСпец!C361"),"")</f>
        <v>RTR 7090</v>
      </c>
      <c r="J505" s="121" t="str">
        <f ca="1">IF(INDIRECT("ЗакСпец!D361")&lt;&gt;"",INDIRECT("ЗакСпец!D361"),"")</f>
        <v/>
      </c>
      <c r="K505" s="121"/>
      <c r="L505" s="121"/>
      <c r="M505" s="121"/>
      <c r="N505" s="121"/>
      <c r="O505" s="122" t="str">
        <f ca="1">IF(INDIRECT("ЗакСпец!E361")&lt;&gt;"",INDIRECT("ЗакСпец!E361"),"")</f>
        <v>Danfoss</v>
      </c>
      <c r="P505" s="122"/>
      <c r="Q505" s="122"/>
      <c r="R505" s="122"/>
      <c r="S505" s="122"/>
      <c r="T505" s="84" t="str">
        <f ca="1">IF(INDIRECT("ЗакСпец!F361")&lt;&gt;"",INDIRECT("ЗакСпец!F361"),"")</f>
        <v>шт.</v>
      </c>
      <c r="U505" s="84">
        <f ca="1">IF(INDIRECT("ЗакСпец!G361")&lt;&gt;"",INDIRECT("ЗакСпец!G361"),"")</f>
        <v>9</v>
      </c>
      <c r="V505" s="122" t="str">
        <f ca="1">IF(INDIRECT("ЗакСпец!H361")&lt;&gt;"",INDIRECT("ЗакСпец!H361"),"")</f>
        <v/>
      </c>
      <c r="W505" s="122"/>
      <c r="X505" s="122" t="str">
        <f ca="1">IF(INDIRECT("ЗакСпец!I361")&lt;&gt;"",INDIRECT("ЗакСпец!I361"),"")</f>
        <v/>
      </c>
      <c r="Y505" s="122"/>
      <c r="Z505" s="122"/>
      <c r="AA505" s="123"/>
      <c r="AB505" s="139"/>
    </row>
    <row r="506" spans="1:28" ht="22.5" customHeight="1" thickBot="1" x14ac:dyDescent="0.25">
      <c r="A506" s="132"/>
      <c r="B506" s="134"/>
      <c r="C506" s="127"/>
      <c r="D506" s="127"/>
      <c r="E506" s="127"/>
      <c r="F506" s="128"/>
      <c r="G506" s="86" t="str">
        <f ca="1">IF(INDIRECT("ЗакСпец!A362")&lt;&gt;"",INDIRECT("ЗакСпец!A362"),"")</f>
        <v/>
      </c>
      <c r="H506" s="85" t="str">
        <f ca="1">IF(INDIRECT("ЗакСпец!B362")&lt;&gt;"",INDIRECT("ЗакСпец!B362"),"")</f>
        <v>Блок шаровых кранов с соединительным ниппелем прямой G 1/2'' - G 3/4''</v>
      </c>
      <c r="I506" s="84" t="str">
        <f ca="1">IF(INDIRECT("ЗакСпец!C362")&lt;&gt;"",INDIRECT("ЗакСпец!C362"),"")</f>
        <v>RLV-KS</v>
      </c>
      <c r="J506" s="121" t="str">
        <f ca="1">IF(INDIRECT("ЗакСпец!D362")&lt;&gt;"",INDIRECT("ЗакСпец!D362"),"")</f>
        <v>003L0220</v>
      </c>
      <c r="K506" s="121"/>
      <c r="L506" s="121"/>
      <c r="M506" s="121"/>
      <c r="N506" s="121"/>
      <c r="O506" s="122" t="str">
        <f ca="1">IF(INDIRECT("ЗакСпец!E362")&lt;&gt;"",INDIRECT("ЗакСпец!E362"),"")</f>
        <v>Danfoss</v>
      </c>
      <c r="P506" s="122"/>
      <c r="Q506" s="122"/>
      <c r="R506" s="122"/>
      <c r="S506" s="122"/>
      <c r="T506" s="84" t="str">
        <f ca="1">IF(INDIRECT("ЗакСпец!F362")&lt;&gt;"",INDIRECT("ЗакСпец!F362"),"")</f>
        <v>шт.</v>
      </c>
      <c r="U506" s="84">
        <f ca="1">IF(INDIRECT("ЗакСпец!G362")&lt;&gt;"",INDIRECT("ЗакСпец!G362"),"")</f>
        <v>9</v>
      </c>
      <c r="V506" s="122" t="str">
        <f ca="1">IF(INDIRECT("ЗакСпец!H362")&lt;&gt;"",INDIRECT("ЗакСпец!H362"),"")</f>
        <v/>
      </c>
      <c r="W506" s="122"/>
      <c r="X506" s="122" t="str">
        <f ca="1">IF(INDIRECT("ЗакСпец!I362")&lt;&gt;"",INDIRECT("ЗакСпец!I362"),"")</f>
        <v/>
      </c>
      <c r="Y506" s="122"/>
      <c r="Z506" s="122"/>
      <c r="AA506" s="123"/>
      <c r="AB506" s="139"/>
    </row>
    <row r="507" spans="1:28" ht="22.5" customHeight="1" thickBot="1" x14ac:dyDescent="0.25">
      <c r="A507" s="132"/>
      <c r="B507" s="134"/>
      <c r="C507" s="127"/>
      <c r="D507" s="127"/>
      <c r="E507" s="127"/>
      <c r="F507" s="128"/>
      <c r="G507" s="86" t="str">
        <f ca="1">IF(INDIRECT("ЗакСпец!A363")&lt;&gt;"",INDIRECT("ЗакСпец!A363"),"")</f>
        <v/>
      </c>
      <c r="H507" s="85" t="str">
        <f ca="1">IF(INDIRECT("ЗакСпец!B363")&lt;&gt;"",INDIRECT("ЗакСпец!B363"),"")</f>
        <v/>
      </c>
      <c r="I507" s="84" t="str">
        <f ca="1">IF(INDIRECT("ЗакСпец!C363")&lt;&gt;"",INDIRECT("ЗакСпец!C363"),"")</f>
        <v/>
      </c>
      <c r="J507" s="121" t="str">
        <f ca="1">IF(INDIRECT("ЗакСпец!D363")&lt;&gt;"",INDIRECT("ЗакСпец!D363"),"")</f>
        <v/>
      </c>
      <c r="K507" s="121"/>
      <c r="L507" s="121"/>
      <c r="M507" s="121"/>
      <c r="N507" s="121"/>
      <c r="O507" s="122" t="str">
        <f ca="1">IF(INDIRECT("ЗакСпец!E363")&lt;&gt;"",INDIRECT("ЗакСпец!E363"),"")</f>
        <v/>
      </c>
      <c r="P507" s="122"/>
      <c r="Q507" s="122"/>
      <c r="R507" s="122"/>
      <c r="S507" s="122"/>
      <c r="T507" s="84" t="str">
        <f ca="1">IF(INDIRECT("ЗакСпец!F363")&lt;&gt;"",INDIRECT("ЗакСпец!F363"),"")</f>
        <v/>
      </c>
      <c r="U507" s="84" t="str">
        <f ca="1">IF(INDIRECT("ЗакСпец!G363")&lt;&gt;"",INDIRECT("ЗакСпец!G363"),"")</f>
        <v/>
      </c>
      <c r="V507" s="122" t="str">
        <f ca="1">IF(INDIRECT("ЗакСпец!H363")&lt;&gt;"",INDIRECT("ЗакСпец!H363"),"")</f>
        <v/>
      </c>
      <c r="W507" s="122"/>
      <c r="X507" s="122" t="str">
        <f ca="1">IF(INDIRECT("ЗакСпец!I363")&lt;&gt;"",INDIRECT("ЗакСпец!I363"),"")</f>
        <v/>
      </c>
      <c r="Y507" s="122"/>
      <c r="Z507" s="122"/>
      <c r="AA507" s="123"/>
      <c r="AB507" s="139"/>
    </row>
    <row r="508" spans="1:28" ht="22.5" customHeight="1" thickBot="1" x14ac:dyDescent="0.25">
      <c r="A508" s="132"/>
      <c r="B508" s="134"/>
      <c r="C508" s="162" t="s">
        <v>28</v>
      </c>
      <c r="D508" s="162"/>
      <c r="E508" s="127"/>
      <c r="F508" s="128"/>
      <c r="G508" s="86" t="str">
        <f ca="1">IF(INDIRECT("ЗакСпец!A364")&lt;&gt;"",INDIRECT("ЗакСпец!A364"),"")</f>
        <v/>
      </c>
      <c r="H508" s="85" t="str">
        <f ca="1">IF(INDIRECT("ЗакСпец!B364")&lt;&gt;"",INDIRECT("ЗакСпец!B364"),"")</f>
        <v>Ниппель с переходом на евроконус 1/2"-3/4"</v>
      </c>
      <c r="I508" s="84" t="str">
        <f ca="1">IF(INDIRECT("ЗакСпец!C364")&lt;&gt;"",INDIRECT("ЗакСпец!C364"),"")</f>
        <v>H-R3/4-R1/2</v>
      </c>
      <c r="J508" s="121" t="str">
        <f ca="1">IF(INDIRECT("ЗакСпец!D364")&lt;&gt;"",INDIRECT("ЗакСпец!D364"),"")</f>
        <v/>
      </c>
      <c r="K508" s="121"/>
      <c r="L508" s="121"/>
      <c r="M508" s="121"/>
      <c r="N508" s="121"/>
      <c r="O508" s="122" t="str">
        <f ca="1">IF(INDIRECT("ЗакСпец!E364")&lt;&gt;"",INDIRECT("ЗакСпец!E364"),"")</f>
        <v>Ростерм</v>
      </c>
      <c r="P508" s="122"/>
      <c r="Q508" s="122"/>
      <c r="R508" s="122"/>
      <c r="S508" s="122"/>
      <c r="T508" s="84" t="str">
        <f ca="1">IF(INDIRECT("ЗакСпец!F364")&lt;&gt;"",INDIRECT("ЗакСпец!F364"),"")</f>
        <v>шт.</v>
      </c>
      <c r="U508" s="84">
        <f ca="1">IF(INDIRECT("ЗакСпец!G364")&lt;&gt;"",INDIRECT("ЗакСпец!G364"),"")</f>
        <v>18</v>
      </c>
      <c r="V508" s="122" t="str">
        <f ca="1">IF(INDIRECT("ЗакСпец!H364")&lt;&gt;"",INDIRECT("ЗакСпец!H364"),"")</f>
        <v/>
      </c>
      <c r="W508" s="122"/>
      <c r="X508" s="122" t="str">
        <f ca="1">IF(INDIRECT("ЗакСпец!I364")&lt;&gt;"",INDIRECT("ЗакСпец!I364"),"")</f>
        <v/>
      </c>
      <c r="Y508" s="122"/>
      <c r="Z508" s="122"/>
      <c r="AA508" s="123"/>
      <c r="AB508" s="139"/>
    </row>
    <row r="509" spans="1:28" ht="22.5" customHeight="1" thickBot="1" x14ac:dyDescent="0.25">
      <c r="A509" s="132"/>
      <c r="B509" s="134"/>
      <c r="C509" s="162"/>
      <c r="D509" s="162"/>
      <c r="E509" s="127"/>
      <c r="F509" s="128"/>
      <c r="G509" s="86" t="str">
        <f ca="1">IF(INDIRECT("ЗакСпец!A365")&lt;&gt;"",INDIRECT("ЗакСпец!A365"),"")</f>
        <v/>
      </c>
      <c r="H509" s="85" t="str">
        <f ca="1">IF(INDIRECT("ЗакСпец!B365")&lt;&gt;"",INDIRECT("ЗакСпец!B365"),"")</f>
        <v>Евроконус BP 16-3/4"</v>
      </c>
      <c r="I509" s="84" t="str">
        <f ca="1">IF(INDIRECT("ЗакСпец!C365")&lt;&gt;"",INDIRECT("ЗакСпец!C365"),"")</f>
        <v>080029</v>
      </c>
      <c r="J509" s="121" t="str">
        <f ca="1">IF(INDIRECT("ЗакСпец!D365")&lt;&gt;"",INDIRECT("ЗакСпец!D365"),"")</f>
        <v/>
      </c>
      <c r="K509" s="121"/>
      <c r="L509" s="121"/>
      <c r="M509" s="121"/>
      <c r="N509" s="121"/>
      <c r="O509" s="122" t="str">
        <f ca="1">IF(INDIRECT("ЗакСпец!E365")&lt;&gt;"",INDIRECT("ЗакСпец!E365"),"")</f>
        <v>Ростерм</v>
      </c>
      <c r="P509" s="122"/>
      <c r="Q509" s="122"/>
      <c r="R509" s="122"/>
      <c r="S509" s="122"/>
      <c r="T509" s="84" t="str">
        <f ca="1">IF(INDIRECT("ЗакСпец!F365")&lt;&gt;"",INDIRECT("ЗакСпец!F365"),"")</f>
        <v>шт.</v>
      </c>
      <c r="U509" s="84">
        <f ca="1">IF(INDIRECT("ЗакСпец!G365")&lt;&gt;"",INDIRECT("ЗакСпец!G365"),"")</f>
        <v>18</v>
      </c>
      <c r="V509" s="122" t="str">
        <f ca="1">IF(INDIRECT("ЗакСпец!H365")&lt;&gt;"",INDIRECT("ЗакСпец!H365"),"")</f>
        <v/>
      </c>
      <c r="W509" s="122"/>
      <c r="X509" s="122" t="str">
        <f ca="1">IF(INDIRECT("ЗакСпец!I365")&lt;&gt;"",INDIRECT("ЗакСпец!I365"),"")</f>
        <v/>
      </c>
      <c r="Y509" s="122"/>
      <c r="Z509" s="122"/>
      <c r="AA509" s="123"/>
      <c r="AB509" s="139"/>
    </row>
    <row r="510" spans="1:28" ht="22.5" customHeight="1" thickBot="1" x14ac:dyDescent="0.25">
      <c r="A510" s="132"/>
      <c r="B510" s="134"/>
      <c r="C510" s="162"/>
      <c r="D510" s="162"/>
      <c r="E510" s="127"/>
      <c r="F510" s="128"/>
      <c r="G510" s="86" t="str">
        <f ca="1">IF(INDIRECT("ЗакСпец!A366")&lt;&gt;"",INDIRECT("ЗакСпец!A366"),"")</f>
        <v/>
      </c>
      <c r="H510" s="88" t="str">
        <f ca="1">IF(INDIRECT("ЗакСпец!B366")&lt;&gt;"",INDIRECT("ЗакСпец!B366"),"")</f>
        <v>Защитная гильза</v>
      </c>
      <c r="I510" s="84" t="str">
        <f ca="1">IF(INDIRECT("ЗакСпец!C366")&lt;&gt;"",INDIRECT("ЗакСпец!C366"),"")</f>
        <v>080030</v>
      </c>
      <c r="J510" s="121" t="str">
        <f ca="1">IF(INDIRECT("ЗакСпец!D366")&lt;&gt;"",INDIRECT("ЗакСпец!D366"),"")</f>
        <v/>
      </c>
      <c r="K510" s="121"/>
      <c r="L510" s="121"/>
      <c r="M510" s="121"/>
      <c r="N510" s="121"/>
      <c r="O510" s="122" t="str">
        <f ca="1">IF(INDIRECT("ЗакСпец!E366")&lt;&gt;"",INDIRECT("ЗакСпец!E366"),"")</f>
        <v>Ростерм</v>
      </c>
      <c r="P510" s="122"/>
      <c r="Q510" s="122"/>
      <c r="R510" s="122"/>
      <c r="S510" s="122"/>
      <c r="T510" s="84" t="str">
        <f ca="1">IF(INDIRECT("ЗакСпец!F366")&lt;&gt;"",INDIRECT("ЗакСпец!F366"),"")</f>
        <v>шт.</v>
      </c>
      <c r="U510" s="84">
        <f ca="1">IF(INDIRECT("ЗакСпец!G366")&lt;&gt;"",INDIRECT("ЗакСпец!G366"),"")</f>
        <v>18</v>
      </c>
      <c r="V510" s="122" t="str">
        <f ca="1">IF(INDIRECT("ЗакСпец!H366")&lt;&gt;"",INDIRECT("ЗакСпец!H366"),"")</f>
        <v/>
      </c>
      <c r="W510" s="122"/>
      <c r="X510" s="122" t="str">
        <f ca="1">IF(INDIRECT("ЗакСпец!I366")&lt;&gt;"",INDIRECT("ЗакСпец!I366"),"")</f>
        <v/>
      </c>
      <c r="Y510" s="122"/>
      <c r="Z510" s="122"/>
      <c r="AA510" s="123"/>
      <c r="AB510" s="139"/>
    </row>
    <row r="511" spans="1:28" ht="22.5" customHeight="1" thickBot="1" x14ac:dyDescent="0.25">
      <c r="A511" s="132"/>
      <c r="B511" s="134"/>
      <c r="C511" s="162"/>
      <c r="D511" s="162"/>
      <c r="E511" s="127"/>
      <c r="F511" s="128"/>
      <c r="G511" s="86" t="str">
        <f ca="1">IF(INDIRECT("ЗакСпец!A367")&lt;&gt;"",INDIRECT("ЗакСпец!A367"),"")</f>
        <v/>
      </c>
      <c r="H511" s="85" t="str">
        <f ca="1">IF(INDIRECT("ЗакСпец!B367")&lt;&gt;"",INDIRECT("ЗакСпец!B367"),"")</f>
        <v>Колено одинарное направляющее</v>
      </c>
      <c r="I511" s="84" t="str">
        <f ca="1">IF(INDIRECT("ЗакСпец!C367")&lt;&gt;"",INDIRECT("ЗакСпец!C367"),"")</f>
        <v>080031</v>
      </c>
      <c r="J511" s="121" t="str">
        <f ca="1">IF(INDIRECT("ЗакСпец!D367")&lt;&gt;"",INDIRECT("ЗакСпец!D367"),"")</f>
        <v/>
      </c>
      <c r="K511" s="121"/>
      <c r="L511" s="121"/>
      <c r="M511" s="121"/>
      <c r="N511" s="121"/>
      <c r="O511" s="122" t="str">
        <f ca="1">IF(INDIRECT("ЗакСпец!E367")&lt;&gt;"",INDIRECT("ЗакСпец!E367"),"")</f>
        <v>Ростерм</v>
      </c>
      <c r="P511" s="122"/>
      <c r="Q511" s="122"/>
      <c r="R511" s="122"/>
      <c r="S511" s="122"/>
      <c r="T511" s="84" t="str">
        <f ca="1">IF(INDIRECT("ЗакСпец!F367")&lt;&gt;"",INDIRECT("ЗакСпец!F367"),"")</f>
        <v>шт.</v>
      </c>
      <c r="U511" s="84">
        <f ca="1">IF(INDIRECT("ЗакСпец!G367")&lt;&gt;"",INDIRECT("ЗакСпец!G367"),"")</f>
        <v>18</v>
      </c>
      <c r="V511" s="122" t="str">
        <f ca="1">IF(INDIRECT("ЗакСпец!H367")&lt;&gt;"",INDIRECT("ЗакСпец!H367"),"")</f>
        <v/>
      </c>
      <c r="W511" s="122"/>
      <c r="X511" s="122" t="str">
        <f ca="1">IF(INDIRECT("ЗакСпец!I367")&lt;&gt;"",INDIRECT("ЗакСпец!I367"),"")</f>
        <v/>
      </c>
      <c r="Y511" s="122"/>
      <c r="Z511" s="122"/>
      <c r="AA511" s="123"/>
      <c r="AB511" s="139"/>
    </row>
    <row r="512" spans="1:28" ht="8.4499999999999993" customHeight="1" thickBot="1" x14ac:dyDescent="0.25">
      <c r="A512" s="132"/>
      <c r="B512" s="134"/>
      <c r="C512" s="162"/>
      <c r="D512" s="162"/>
      <c r="E512" s="127"/>
      <c r="F512" s="128"/>
      <c r="G512" s="209" t="str">
        <f ca="1">IF(INDIRECT("ЗакСпец!A368")&lt;&gt;"",INDIRECT("ЗакСпец!A368"),"")</f>
        <v/>
      </c>
      <c r="H512" s="122" t="str">
        <f ca="1">IF(INDIRECT("ЗакСпец!B368")&lt;&gt;"",INDIRECT("ЗакСпец!B368"),"")</f>
        <v/>
      </c>
      <c r="I512" s="121" t="str">
        <f ca="1">IF(INDIRECT("ЗакСпец!C368")&lt;&gt;"",INDIRECT("ЗакСпец!C368"),"")</f>
        <v/>
      </c>
      <c r="J512" s="121" t="str">
        <f ca="1">IF(INDIRECT("ЗакСпец!D368")&lt;&gt;"",INDIRECT("ЗакСпец!D368"),"")</f>
        <v/>
      </c>
      <c r="K512" s="121"/>
      <c r="L512" s="121"/>
      <c r="M512" s="121"/>
      <c r="N512" s="121"/>
      <c r="O512" s="122" t="str">
        <f ca="1">IF(INDIRECT("ЗакСпец!E368")&lt;&gt;"",INDIRECT("ЗакСпец!E368"),"")</f>
        <v/>
      </c>
      <c r="P512" s="122"/>
      <c r="Q512" s="122"/>
      <c r="R512" s="122"/>
      <c r="S512" s="122"/>
      <c r="T512" s="121" t="str">
        <f ca="1">IF(INDIRECT("ЗакСпец!F368")&lt;&gt;"",INDIRECT("ЗакСпец!F368"),"")</f>
        <v/>
      </c>
      <c r="U512" s="121" t="str">
        <f ca="1">IF(INDIRECT("ЗакСпец!G368")&lt;&gt;"",INDIRECT("ЗакСпец!G368"),"")</f>
        <v/>
      </c>
      <c r="V512" s="122" t="str">
        <f ca="1">IF(INDIRECT("ЗакСпец!H368")&lt;&gt;"",INDIRECT("ЗакСпец!H368"),"")</f>
        <v/>
      </c>
      <c r="W512" s="122"/>
      <c r="X512" s="122" t="str">
        <f ca="1">IF(INDIRECT("ЗакСпец!I368")&lt;&gt;"",INDIRECT("ЗакСпец!I368"),"")</f>
        <v/>
      </c>
      <c r="Y512" s="122"/>
      <c r="Z512" s="122"/>
      <c r="AA512" s="123"/>
      <c r="AB512" s="139"/>
    </row>
    <row r="513" spans="1:28" ht="14.45" customHeight="1" thickBot="1" x14ac:dyDescent="0.25">
      <c r="A513" s="132"/>
      <c r="B513" s="134"/>
      <c r="C513" s="162" t="s">
        <v>27</v>
      </c>
      <c r="D513" s="162"/>
      <c r="E513" s="127"/>
      <c r="F513" s="128"/>
      <c r="G513" s="209"/>
      <c r="H513" s="122"/>
      <c r="I513" s="121"/>
      <c r="J513" s="121"/>
      <c r="K513" s="121"/>
      <c r="L513" s="121"/>
      <c r="M513" s="121"/>
      <c r="N513" s="121"/>
      <c r="O513" s="122"/>
      <c r="P513" s="122"/>
      <c r="Q513" s="122"/>
      <c r="R513" s="122"/>
      <c r="S513" s="122"/>
      <c r="T513" s="121"/>
      <c r="U513" s="121"/>
      <c r="V513" s="122"/>
      <c r="W513" s="122"/>
      <c r="X513" s="122"/>
      <c r="Y513" s="122"/>
      <c r="Z513" s="122"/>
      <c r="AA513" s="123"/>
      <c r="AB513" s="139"/>
    </row>
    <row r="514" spans="1:28" ht="14.45" customHeight="1" thickBot="1" x14ac:dyDescent="0.25">
      <c r="A514" s="132"/>
      <c r="B514" s="134"/>
      <c r="C514" s="162"/>
      <c r="D514" s="162"/>
      <c r="E514" s="127"/>
      <c r="F514" s="127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0"/>
      <c r="AB514" s="139"/>
    </row>
    <row r="515" spans="1:28" ht="14.45" customHeight="1" thickBot="1" x14ac:dyDescent="0.25">
      <c r="A515" s="132"/>
      <c r="B515" s="134"/>
      <c r="C515" s="162"/>
      <c r="D515" s="162"/>
      <c r="E515" s="127"/>
      <c r="F515" s="127"/>
      <c r="G515" s="20"/>
      <c r="J515" s="14"/>
      <c r="K515" s="14"/>
      <c r="L515" s="214"/>
      <c r="M515" s="214"/>
      <c r="N515" s="215"/>
      <c r="O515" s="215"/>
      <c r="P515" s="14"/>
      <c r="Q515" s="14"/>
      <c r="R515" s="216" t="str">
        <f>R472</f>
        <v>1191-ИОС4.1-ВОР</v>
      </c>
      <c r="S515" s="216"/>
      <c r="T515" s="216"/>
      <c r="U515" s="216"/>
      <c r="V515" s="216"/>
      <c r="W515" s="216"/>
      <c r="X515" s="216"/>
      <c r="Y515" s="216"/>
      <c r="Z515" s="216"/>
      <c r="AA515" s="32" t="s">
        <v>16</v>
      </c>
      <c r="AB515" s="139"/>
    </row>
    <row r="516" spans="1:28" ht="14.45" customHeight="1" thickBot="1" x14ac:dyDescent="0.25">
      <c r="A516" s="132"/>
      <c r="B516" s="134"/>
      <c r="C516" s="162"/>
      <c r="D516" s="162"/>
      <c r="E516" s="127"/>
      <c r="F516" s="127"/>
      <c r="G516" s="20"/>
      <c r="J516" s="27"/>
      <c r="K516" s="27"/>
      <c r="L516" s="199"/>
      <c r="M516" s="199"/>
      <c r="N516" s="219"/>
      <c r="O516" s="219"/>
      <c r="P516" s="27"/>
      <c r="Q516" s="27"/>
      <c r="R516" s="216"/>
      <c r="S516" s="216"/>
      <c r="T516" s="216"/>
      <c r="U516" s="216"/>
      <c r="V516" s="216"/>
      <c r="W516" s="216"/>
      <c r="X516" s="216"/>
      <c r="Y516" s="216"/>
      <c r="Z516" s="216"/>
      <c r="AA516" s="213">
        <f ca="1">IF(CONCATENATE(H478,H479,H480,H481,H482)&lt;&gt;"",AA473+1,"")</f>
        <v>12</v>
      </c>
      <c r="AB516" s="139"/>
    </row>
    <row r="517" spans="1:28" ht="14.45" customHeight="1" thickBot="1" x14ac:dyDescent="0.25">
      <c r="A517" s="132"/>
      <c r="B517" s="134"/>
      <c r="C517" s="162"/>
      <c r="D517" s="162"/>
      <c r="E517" s="127"/>
      <c r="F517" s="127"/>
      <c r="G517" s="23"/>
      <c r="H517" s="42"/>
      <c r="I517" s="24"/>
      <c r="J517" s="13" t="s">
        <v>10</v>
      </c>
      <c r="K517" s="13" t="s">
        <v>11</v>
      </c>
      <c r="L517" s="213" t="s">
        <v>16</v>
      </c>
      <c r="M517" s="213"/>
      <c r="N517" s="127" t="s">
        <v>12</v>
      </c>
      <c r="O517" s="127"/>
      <c r="P517" s="13" t="s">
        <v>13</v>
      </c>
      <c r="Q517" s="13" t="s">
        <v>14</v>
      </c>
      <c r="R517" s="216"/>
      <c r="S517" s="216"/>
      <c r="T517" s="216"/>
      <c r="U517" s="216"/>
      <c r="V517" s="216"/>
      <c r="W517" s="216"/>
      <c r="X517" s="216"/>
      <c r="Y517" s="216"/>
      <c r="Z517" s="216"/>
      <c r="AA517" s="213"/>
      <c r="AB517" s="139"/>
    </row>
    <row r="518" spans="1:28" ht="16.899999999999999" customHeight="1" x14ac:dyDescent="0.2">
      <c r="A518" s="196"/>
      <c r="B518" s="197"/>
      <c r="C518" s="197"/>
      <c r="D518" s="197"/>
      <c r="E518" s="197"/>
      <c r="F518" s="197"/>
      <c r="G518" s="197"/>
      <c r="H518" s="197"/>
      <c r="I518" s="197"/>
      <c r="J518" s="197"/>
      <c r="K518" s="197"/>
      <c r="L518" s="197"/>
      <c r="M518" s="197"/>
      <c r="N518" s="197"/>
      <c r="O518" s="197"/>
      <c r="P518" s="197"/>
      <c r="Q518" s="197"/>
      <c r="R518" s="197"/>
      <c r="S518" s="197"/>
      <c r="T518" s="197"/>
      <c r="U518" s="197"/>
      <c r="V518" s="197"/>
      <c r="W518" s="197"/>
      <c r="X518" s="197"/>
      <c r="Y518" s="197"/>
      <c r="Z518" s="197"/>
      <c r="AA518" s="197"/>
      <c r="AB518" s="140"/>
    </row>
    <row r="519" spans="1:28" ht="16.899999999999999" customHeight="1" thickBot="1" x14ac:dyDescent="0.25">
      <c r="A519" s="130"/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35"/>
    </row>
    <row r="520" spans="1:28" ht="100.15" customHeight="1" x14ac:dyDescent="0.2">
      <c r="A520" s="198"/>
      <c r="B520" s="134"/>
      <c r="C520" s="134"/>
      <c r="D520" s="134"/>
      <c r="E520" s="134"/>
      <c r="F520" s="134"/>
      <c r="G520" s="82" t="s">
        <v>18</v>
      </c>
      <c r="H520" s="83" t="s">
        <v>19</v>
      </c>
      <c r="I520" s="82" t="s">
        <v>20</v>
      </c>
      <c r="J520" s="136" t="s">
        <v>21</v>
      </c>
      <c r="K520" s="136"/>
      <c r="L520" s="136"/>
      <c r="M520" s="137"/>
      <c r="N520" s="137"/>
      <c r="O520" s="138" t="s">
        <v>22</v>
      </c>
      <c r="P520" s="138"/>
      <c r="Q520" s="138"/>
      <c r="R520" s="138"/>
      <c r="S520" s="138"/>
      <c r="T520" s="82" t="s">
        <v>26</v>
      </c>
      <c r="U520" s="82" t="s">
        <v>25</v>
      </c>
      <c r="V520" s="138" t="s">
        <v>23</v>
      </c>
      <c r="W520" s="138"/>
      <c r="X520" s="138" t="s">
        <v>24</v>
      </c>
      <c r="Y520" s="138"/>
      <c r="Z520" s="138"/>
      <c r="AA520" s="138"/>
      <c r="AB520" s="139"/>
    </row>
    <row r="521" spans="1:28" ht="22.5" customHeight="1" x14ac:dyDescent="0.2">
      <c r="A521" s="132"/>
      <c r="B521" s="134"/>
      <c r="C521" s="134"/>
      <c r="D521" s="134"/>
      <c r="E521" s="134"/>
      <c r="F521" s="134"/>
      <c r="G521" s="86" t="str">
        <f ca="1">IF(INDIRECT("ЗакСпец!A369")&lt;&gt;"",INDIRECT("ЗакСпец!A369"),"")</f>
        <v/>
      </c>
      <c r="H521" s="85" t="str">
        <f ca="1">IF(INDIRECT("ЗакСпец!B369")&lt;&gt;"",INDIRECT("ЗакСпец!B369"),"")</f>
        <v>Материалы:</v>
      </c>
      <c r="I521" s="84" t="str">
        <f ca="1">IF(INDIRECT("ЗакСпец!C369")&lt;&gt;"",INDIRECT("ЗакСпец!C369"),"")</f>
        <v/>
      </c>
      <c r="J521" s="121" t="str">
        <f ca="1">IF(INDIRECT("ЗакСпец!D369")&lt;&gt;"",INDIRECT("ЗакСпец!D369"),"")</f>
        <v/>
      </c>
      <c r="K521" s="121"/>
      <c r="L521" s="121"/>
      <c r="M521" s="121"/>
      <c r="N521" s="121"/>
      <c r="O521" s="122" t="str">
        <f ca="1">IF(INDIRECT("ЗакСпец!E369")&lt;&gt;"",INDIRECT("ЗакСпец!E369"),"")</f>
        <v/>
      </c>
      <c r="P521" s="122"/>
      <c r="Q521" s="122"/>
      <c r="R521" s="122"/>
      <c r="S521" s="122"/>
      <c r="T521" s="84" t="str">
        <f ca="1">IF(INDIRECT("ЗакСпец!F369")&lt;&gt;"",INDIRECT("ЗакСпец!F369"),"")</f>
        <v/>
      </c>
      <c r="U521" s="84" t="str">
        <f ca="1">IF(INDIRECT("ЗакСпец!G369")&lt;&gt;"",INDIRECT("ЗакСпец!G369"),"")</f>
        <v/>
      </c>
      <c r="V521" s="122" t="str">
        <f ca="1">IF(INDIRECT("ЗакСпец!H369")&lt;&gt;"",INDIRECT("ЗакСпец!H369"),"")</f>
        <v/>
      </c>
      <c r="W521" s="122"/>
      <c r="X521" s="122" t="str">
        <f ca="1">IF(INDIRECT("ЗакСпец!I369")&lt;&gt;"",INDIRECT("ЗакСпец!I369"),"")</f>
        <v/>
      </c>
      <c r="Y521" s="122"/>
      <c r="Z521" s="122"/>
      <c r="AA521" s="123"/>
      <c r="AB521" s="139"/>
    </row>
    <row r="522" spans="1:28" ht="22.5" customHeight="1" x14ac:dyDescent="0.2">
      <c r="A522" s="132"/>
      <c r="B522" s="134"/>
      <c r="C522" s="134"/>
      <c r="D522" s="134"/>
      <c r="E522" s="134"/>
      <c r="F522" s="134"/>
      <c r="G522" s="86" t="str">
        <f ca="1">IF(INDIRECT("ЗакСпец!A370")&lt;&gt;"",INDIRECT("ЗакСпец!A370"),"")</f>
        <v/>
      </c>
      <c r="H522" s="85" t="str">
        <f ca="1">IF(INDIRECT("ЗакСпец!B370")&lt;&gt;"",INDIRECT("ЗакСпец!B370"),"")</f>
        <v>Трубопроводы из сшитого полиэтилена PE-Xa Ø16x2.2</v>
      </c>
      <c r="I522" s="84" t="str">
        <f ca="1">IF(INDIRECT("ЗакСпец!C370")&lt;&gt;"",INDIRECT("ЗакСпец!C370"),"")</f>
        <v/>
      </c>
      <c r="J522" s="121" t="str">
        <f ca="1">IF(INDIRECT("ЗакСпец!D370")&lt;&gt;"",INDIRECT("ЗакСпец!D370"),"")</f>
        <v/>
      </c>
      <c r="K522" s="121"/>
      <c r="L522" s="121"/>
      <c r="M522" s="121"/>
      <c r="N522" s="121"/>
      <c r="O522" s="122" t="str">
        <f ca="1">IF(INDIRECT("ЗакСпец!E370")&lt;&gt;"",INDIRECT("ЗакСпец!E370"),"")</f>
        <v>РОСТЕРМ</v>
      </c>
      <c r="P522" s="122"/>
      <c r="Q522" s="122"/>
      <c r="R522" s="122"/>
      <c r="S522" s="122"/>
      <c r="T522" s="84" t="str">
        <f ca="1">IF(INDIRECT("ЗакСпец!F370")&lt;&gt;"",INDIRECT("ЗакСпец!F370"),"")</f>
        <v>м</v>
      </c>
      <c r="U522" s="84">
        <f ca="1">IF(INDIRECT("ЗакСпец!G370")&lt;&gt;"",INDIRECT("ЗакСпец!G370"),"")</f>
        <v>130</v>
      </c>
      <c r="V522" s="122" t="str">
        <f ca="1">IF(INDIRECT("ЗакСпец!H370")&lt;&gt;"",INDIRECT("ЗакСпец!H370"),"")</f>
        <v/>
      </c>
      <c r="W522" s="122"/>
      <c r="X522" s="122" t="str">
        <f ca="1">IF(INDIRECT("ЗакСпец!I370")&lt;&gt;"",INDIRECT("ЗакСпец!I370"),"")</f>
        <v/>
      </c>
      <c r="Y522" s="122"/>
      <c r="Z522" s="122"/>
      <c r="AA522" s="123"/>
      <c r="AB522" s="139"/>
    </row>
    <row r="523" spans="1:28" ht="22.5" customHeight="1" x14ac:dyDescent="0.2">
      <c r="A523" s="132"/>
      <c r="B523" s="134"/>
      <c r="C523" s="134"/>
      <c r="D523" s="134"/>
      <c r="E523" s="134"/>
      <c r="F523" s="134"/>
      <c r="G523" s="86" t="str">
        <f ca="1">IF(INDIRECT("ЗакСпец!A371")&lt;&gt;"",INDIRECT("ЗакСпец!A371"),"")</f>
        <v/>
      </c>
      <c r="H523" s="85" t="str">
        <f ca="1">IF(INDIRECT("ЗакСпец!B371")&lt;&gt;"",INDIRECT("ЗакСпец!B371"),"")</f>
        <v>Трубопроводы из стальных водогазопроводных неоцинкованных труб Ø20x2,8</v>
      </c>
      <c r="I523" s="84" t="str">
        <f ca="1">IF(INDIRECT("ЗакСпец!C371")&lt;&gt;"",INDIRECT("ЗакСпец!C371"),"")</f>
        <v>ГОСТ 3262-75</v>
      </c>
      <c r="J523" s="121" t="str">
        <f ca="1">IF(INDIRECT("ЗакСпец!D371")&lt;&gt;"",INDIRECT("ЗакСпец!D371"),"")</f>
        <v/>
      </c>
      <c r="K523" s="121"/>
      <c r="L523" s="121"/>
      <c r="M523" s="121"/>
      <c r="N523" s="121"/>
      <c r="O523" s="122" t="str">
        <f ca="1">IF(INDIRECT("ЗакСпец!E371")&lt;&gt;"",INDIRECT("ЗакСпец!E371"),"")</f>
        <v/>
      </c>
      <c r="P523" s="122"/>
      <c r="Q523" s="122"/>
      <c r="R523" s="122"/>
      <c r="S523" s="122"/>
      <c r="T523" s="84" t="str">
        <f ca="1">IF(INDIRECT("ЗакСпец!F371")&lt;&gt;"",INDIRECT("ЗакСпец!F371"),"")</f>
        <v>м</v>
      </c>
      <c r="U523" s="84">
        <f ca="1">IF(INDIRECT("ЗакСпец!G371")&lt;&gt;"",INDIRECT("ЗакСпец!G371"),"")</f>
        <v>110</v>
      </c>
      <c r="V523" s="122" t="str">
        <f ca="1">IF(INDIRECT("ЗакСпец!H371")&lt;&gt;"",INDIRECT("ЗакСпец!H371"),"")</f>
        <v/>
      </c>
      <c r="W523" s="122"/>
      <c r="X523" s="122" t="str">
        <f ca="1">IF(INDIRECT("ЗакСпец!I371")&lt;&gt;"",INDIRECT("ЗакСпец!I371"),"")</f>
        <v/>
      </c>
      <c r="Y523" s="122"/>
      <c r="Z523" s="122"/>
      <c r="AA523" s="123"/>
      <c r="AB523" s="139"/>
    </row>
    <row r="524" spans="1:28" ht="22.5" customHeight="1" x14ac:dyDescent="0.2">
      <c r="A524" s="132"/>
      <c r="B524" s="134"/>
      <c r="C524" s="134"/>
      <c r="D524" s="134"/>
      <c r="E524" s="134"/>
      <c r="F524" s="134"/>
      <c r="G524" s="86" t="str">
        <f ca="1">IF(INDIRECT("ЗакСпец!A372")&lt;&gt;"",INDIRECT("ЗакСпец!A372"),"")</f>
        <v/>
      </c>
      <c r="H524" s="88" t="str">
        <f ca="1">IF(INDIRECT("ЗакСпец!B372")&lt;&gt;"",INDIRECT("ЗакСпец!B372"),"")</f>
        <v>Базальтовые теплоизоляционные цилиндры толщиной 30мм с отдельной обкладкой алюминиевой неармированной фольгой (НГ)</v>
      </c>
      <c r="I524" s="89" t="str">
        <f ca="1">IF(INDIRECT("ЗакСпец!C372")&lt;&gt;"",INDIRECT("ЗакСпец!C372"),"")</f>
        <v>BOS PIPE-НФ Ø20x30</v>
      </c>
      <c r="J524" s="121" t="str">
        <f ca="1">IF(INDIRECT("ЗакСпец!D372")&lt;&gt;"",INDIRECT("ЗакСпец!D372"),"")</f>
        <v/>
      </c>
      <c r="K524" s="121"/>
      <c r="L524" s="121"/>
      <c r="M524" s="121"/>
      <c r="N524" s="121"/>
      <c r="O524" s="122" t="str">
        <f ca="1">IF(INDIRECT("ЗакСпец!E372")&lt;&gt;"",INDIRECT("ЗакСпец!E372"),"")</f>
        <v>BOS</v>
      </c>
      <c r="P524" s="122"/>
      <c r="Q524" s="122"/>
      <c r="R524" s="122"/>
      <c r="S524" s="122"/>
      <c r="T524" s="84" t="str">
        <f ca="1">IF(INDIRECT("ЗакСпец!F372")&lt;&gt;"",INDIRECT("ЗакСпец!F372"),"")</f>
        <v>м</v>
      </c>
      <c r="U524" s="84">
        <f ca="1">IF(INDIRECT("ЗакСпец!G372")&lt;&gt;"",INDIRECT("ЗакСпец!G372"),"")</f>
        <v>110</v>
      </c>
      <c r="V524" s="122" t="str">
        <f ca="1">IF(INDIRECT("ЗакСпец!H372")&lt;&gt;"",INDIRECT("ЗакСпец!H372"),"")</f>
        <v/>
      </c>
      <c r="W524" s="122"/>
      <c r="X524" s="122" t="str">
        <f ca="1">IF(INDIRECT("ЗакСпец!I372")&lt;&gt;"",INDIRECT("ЗакСпец!I372"),"")</f>
        <v/>
      </c>
      <c r="Y524" s="122"/>
      <c r="Z524" s="122"/>
      <c r="AA524" s="123"/>
      <c r="AB524" s="139"/>
    </row>
    <row r="525" spans="1:28" ht="22.5" customHeight="1" x14ac:dyDescent="0.2">
      <c r="A525" s="132"/>
      <c r="B525" s="134"/>
      <c r="C525" s="134"/>
      <c r="D525" s="134"/>
      <c r="E525" s="134"/>
      <c r="F525" s="134"/>
      <c r="G525" s="86" t="str">
        <f ca="1">IF(INDIRECT("ЗакСпец!A373")&lt;&gt;"",INDIRECT("ЗакСпец!A373"),"")</f>
        <v/>
      </c>
      <c r="H525" s="85" t="str">
        <f ca="1">IF(INDIRECT("ЗакСпец!B373")&lt;&gt;"",INDIRECT("ЗакСпец!B373"),"")</f>
        <v>Фасонные изделия стальных труб (врезки, тройники, переходы)</v>
      </c>
      <c r="I525" s="84" t="str">
        <f ca="1">IF(INDIRECT("ЗакСпец!C373")&lt;&gt;"",INDIRECT("ЗакСпец!C373"),"")</f>
        <v/>
      </c>
      <c r="J525" s="121" t="str">
        <f ca="1">IF(INDIRECT("ЗакСпец!D373")&lt;&gt;"",INDIRECT("ЗакСпец!D373"),"")</f>
        <v/>
      </c>
      <c r="K525" s="121"/>
      <c r="L525" s="121"/>
      <c r="M525" s="121"/>
      <c r="N525" s="121"/>
      <c r="O525" s="122" t="str">
        <f ca="1">IF(INDIRECT("ЗакСпец!E373")&lt;&gt;"",INDIRECT("ЗакСпец!E373"),"")</f>
        <v/>
      </c>
      <c r="P525" s="122"/>
      <c r="Q525" s="122"/>
      <c r="R525" s="122"/>
      <c r="S525" s="122"/>
      <c r="T525" s="84" t="str">
        <f ca="1">IF(INDIRECT("ЗакСпец!F373")&lt;&gt;"",INDIRECT("ЗакСпец!F373"),"")</f>
        <v>шт.</v>
      </c>
      <c r="U525" s="84">
        <f ca="1">IF(INDIRECT("ЗакСпец!G373")&lt;&gt;"",INDIRECT("ЗакСпец!G373"),"")</f>
        <v>50</v>
      </c>
      <c r="V525" s="122" t="str">
        <f ca="1">IF(INDIRECT("ЗакСпец!H373")&lt;&gt;"",INDIRECT("ЗакСпец!H373"),"")</f>
        <v/>
      </c>
      <c r="W525" s="122"/>
      <c r="X525" s="122" t="str">
        <f ca="1">IF(INDIRECT("ЗакСпец!I373")&lt;&gt;"",INDIRECT("ЗакСпец!I373"),"")</f>
        <v/>
      </c>
      <c r="Y525" s="122"/>
      <c r="Z525" s="122"/>
      <c r="AA525" s="123"/>
      <c r="AB525" s="139"/>
    </row>
    <row r="526" spans="1:28" ht="22.5" customHeight="1" x14ac:dyDescent="0.2">
      <c r="A526" s="132"/>
      <c r="B526" s="134"/>
      <c r="C526" s="134"/>
      <c r="D526" s="134"/>
      <c r="E526" s="134"/>
      <c r="F526" s="134"/>
      <c r="G526" s="86" t="str">
        <f ca="1">IF(INDIRECT("ЗакСпец!A374")&lt;&gt;"",INDIRECT("ЗакСпец!A374"),"")</f>
        <v/>
      </c>
      <c r="H526" s="85" t="str">
        <f ca="1">IF(INDIRECT("ЗакСпец!B374")&lt;&gt;"",INDIRECT("ЗакСпец!B374"),"")</f>
        <v>Защитный гофрированый кожух</v>
      </c>
      <c r="I526" s="84" t="str">
        <f ca="1">IF(INDIRECT("ЗакСпец!C374")&lt;&gt;"",INDIRECT("ЗакСпец!C374"),"")</f>
        <v>25/20 красный</v>
      </c>
      <c r="J526" s="121" t="str">
        <f ca="1">IF(INDIRECT("ЗакСпец!D374")&lt;&gt;"",INDIRECT("ЗакСпец!D374"),"")</f>
        <v/>
      </c>
      <c r="K526" s="121"/>
      <c r="L526" s="121"/>
      <c r="M526" s="121"/>
      <c r="N526" s="121"/>
      <c r="O526" s="122" t="str">
        <f ca="1">IF(INDIRECT("ЗакСпец!E374")&lt;&gt;"",INDIRECT("ЗакСпец!E374"),"")</f>
        <v>РОСТЕРМ</v>
      </c>
      <c r="P526" s="122"/>
      <c r="Q526" s="122"/>
      <c r="R526" s="122"/>
      <c r="S526" s="122"/>
      <c r="T526" s="84" t="str">
        <f ca="1">IF(INDIRECT("ЗакСпец!F374")&lt;&gt;"",INDIRECT("ЗакСпец!F374"),"")</f>
        <v>м</v>
      </c>
      <c r="U526" s="84">
        <f ca="1">IF(INDIRECT("ЗакСпец!G374")&lt;&gt;"",INDIRECT("ЗакСпец!G374"),"")</f>
        <v>65</v>
      </c>
      <c r="V526" s="122" t="str">
        <f ca="1">IF(INDIRECT("ЗакСпец!H374")&lt;&gt;"",INDIRECT("ЗакСпец!H374"),"")</f>
        <v/>
      </c>
      <c r="W526" s="122"/>
      <c r="X526" s="122" t="str">
        <f ca="1">IF(INDIRECT("ЗакСпец!I374")&lt;&gt;"",INDIRECT("ЗакСпец!I374"),"")</f>
        <v/>
      </c>
      <c r="Y526" s="122"/>
      <c r="Z526" s="122"/>
      <c r="AA526" s="123"/>
      <c r="AB526" s="139"/>
    </row>
    <row r="527" spans="1:28" ht="22.5" customHeight="1" x14ac:dyDescent="0.2">
      <c r="A527" s="132"/>
      <c r="B527" s="134"/>
      <c r="C527" s="134"/>
      <c r="D527" s="134"/>
      <c r="E527" s="134"/>
      <c r="F527" s="134"/>
      <c r="G527" s="86" t="str">
        <f ca="1">IF(INDIRECT("ЗакСпец!A375")&lt;&gt;"",INDIRECT("ЗакСпец!A375"),"")</f>
        <v/>
      </c>
      <c r="H527" s="85" t="str">
        <f ca="1">IF(INDIRECT("ЗакСпец!B375")&lt;&gt;"",INDIRECT("ЗакСпец!B375"),"")</f>
        <v>Защитный гофрированый кожух</v>
      </c>
      <c r="I527" s="84" t="str">
        <f ca="1">IF(INDIRECT("ЗакСпец!C375")&lt;&gt;"",INDIRECT("ЗакСпец!C375"),"")</f>
        <v>25/20 синий</v>
      </c>
      <c r="J527" s="121" t="str">
        <f ca="1">IF(INDIRECT("ЗакСпец!D375")&lt;&gt;"",INDIRECT("ЗакСпец!D375"),"")</f>
        <v/>
      </c>
      <c r="K527" s="121"/>
      <c r="L527" s="121"/>
      <c r="M527" s="121"/>
      <c r="N527" s="121"/>
      <c r="O527" s="122" t="str">
        <f ca="1">IF(INDIRECT("ЗакСпец!E375")&lt;&gt;"",INDIRECT("ЗакСпец!E375"),"")</f>
        <v>РОСТЕРМ</v>
      </c>
      <c r="P527" s="122"/>
      <c r="Q527" s="122"/>
      <c r="R527" s="122"/>
      <c r="S527" s="122"/>
      <c r="T527" s="84" t="str">
        <f ca="1">IF(INDIRECT("ЗакСпец!F375")&lt;&gt;"",INDIRECT("ЗакСпец!F375"),"")</f>
        <v>м</v>
      </c>
      <c r="U527" s="84">
        <f ca="1">IF(INDIRECT("ЗакСпец!G375")&lt;&gt;"",INDIRECT("ЗакСпец!G375"),"")</f>
        <v>65</v>
      </c>
      <c r="V527" s="122" t="str">
        <f ca="1">IF(INDIRECT("ЗакСпец!H375")&lt;&gt;"",INDIRECT("ЗакСпец!H375"),"")</f>
        <v/>
      </c>
      <c r="W527" s="122"/>
      <c r="X527" s="122" t="str">
        <f ca="1">IF(INDIRECT("ЗакСпец!I375")&lt;&gt;"",INDIRECT("ЗакСпец!I375"),"")</f>
        <v/>
      </c>
      <c r="Y527" s="122"/>
      <c r="Z527" s="122"/>
      <c r="AA527" s="123"/>
      <c r="AB527" s="139"/>
    </row>
    <row r="528" spans="1:28" ht="22.5" customHeight="1" x14ac:dyDescent="0.2">
      <c r="A528" s="132"/>
      <c r="B528" s="134"/>
      <c r="C528" s="134"/>
      <c r="D528" s="134"/>
      <c r="E528" s="134"/>
      <c r="F528" s="134"/>
      <c r="G528" s="86" t="str">
        <f ca="1">IF(INDIRECT("ЗакСпец!A376")&lt;&gt;"",INDIRECT("ЗакСпец!A376"),"")</f>
        <v/>
      </c>
      <c r="H528" s="85" t="str">
        <f ca="1">IF(INDIRECT("ЗакСпец!B376")&lt;&gt;"",INDIRECT("ЗакСпец!B376"),"")</f>
        <v>Антикоррозийное покрытие трубопровода в 1 слой</v>
      </c>
      <c r="I528" s="84" t="str">
        <f ca="1">IF(INDIRECT("ЗакСпец!C376")&lt;&gt;"",INDIRECT("ЗакСпец!C376"),"")</f>
        <v>ГОСТ 25129-82*</v>
      </c>
      <c r="J528" s="121" t="str">
        <f ca="1">IF(INDIRECT("ЗакСпец!D376")&lt;&gt;"",INDIRECT("ЗакСпец!D376"),"")</f>
        <v>ГФ-021</v>
      </c>
      <c r="K528" s="121"/>
      <c r="L528" s="121"/>
      <c r="M528" s="121"/>
      <c r="N528" s="121"/>
      <c r="O528" s="122" t="str">
        <f ca="1">IF(INDIRECT("ЗакСпец!E376")&lt;&gt;"",INDIRECT("ЗакСпец!E376"),"")</f>
        <v/>
      </c>
      <c r="P528" s="122"/>
      <c r="Q528" s="122"/>
      <c r="R528" s="122"/>
      <c r="S528" s="122"/>
      <c r="T528" s="84" t="str">
        <f ca="1">IF(INDIRECT("ЗакСпец!F376")&lt;&gt;"",INDIRECT("ЗакСпец!F376"),"")</f>
        <v>м²/кг</v>
      </c>
      <c r="U528" s="84" t="str">
        <f ca="1">IF(INDIRECT("ЗакСпец!G376")&lt;&gt;"",INDIRECT("ЗакСпец!G376"),"")</f>
        <v>10/11</v>
      </c>
      <c r="V528" s="122" t="str">
        <f ca="1">IF(INDIRECT("ЗакСпец!H376")&lt;&gt;"",INDIRECT("ЗакСпец!H376"),"")</f>
        <v/>
      </c>
      <c r="W528" s="122"/>
      <c r="X528" s="122" t="str">
        <f ca="1">IF(INDIRECT("ЗакСпец!I376")&lt;&gt;"",INDIRECT("ЗакСпец!I376"),"")</f>
        <v/>
      </c>
      <c r="Y528" s="122"/>
      <c r="Z528" s="122"/>
      <c r="AA528" s="123"/>
      <c r="AB528" s="139"/>
    </row>
    <row r="529" spans="1:28" ht="22.5" customHeight="1" x14ac:dyDescent="0.2">
      <c r="A529" s="132"/>
      <c r="B529" s="134"/>
      <c r="C529" s="134"/>
      <c r="D529" s="134"/>
      <c r="E529" s="134"/>
      <c r="F529" s="134"/>
      <c r="G529" s="86" t="str">
        <f ca="1">IF(INDIRECT("ЗакСпец!A377")&lt;&gt;"",INDIRECT("ЗакСпец!A377"),"")</f>
        <v/>
      </c>
      <c r="H529" s="85" t="str">
        <f ca="1">IF(INDIRECT("ЗакСпец!B377")&lt;&gt;"",INDIRECT("ЗакСпец!B377"),"")</f>
        <v>Металлоконструкции для крепления трубопроводов</v>
      </c>
      <c r="I529" s="84" t="str">
        <f ca="1">IF(INDIRECT("ЗакСпец!C377")&lt;&gt;"",INDIRECT("ЗакСпец!C377"),"")</f>
        <v/>
      </c>
      <c r="J529" s="121" t="str">
        <f ca="1">IF(INDIRECT("ЗакСпец!D377")&lt;&gt;"",INDIRECT("ЗакСпец!D377"),"")</f>
        <v/>
      </c>
      <c r="K529" s="121"/>
      <c r="L529" s="121"/>
      <c r="M529" s="121"/>
      <c r="N529" s="121"/>
      <c r="O529" s="122" t="str">
        <f ca="1">IF(INDIRECT("ЗакСпец!E377")&lt;&gt;"",INDIRECT("ЗакСпец!E377"),"")</f>
        <v/>
      </c>
      <c r="P529" s="122"/>
      <c r="Q529" s="122"/>
      <c r="R529" s="122"/>
      <c r="S529" s="122"/>
      <c r="T529" s="84" t="str">
        <f ca="1">IF(INDIRECT("ЗакСпец!F377")&lt;&gt;"",INDIRECT("ЗакСпец!F377"),"")</f>
        <v>кг</v>
      </c>
      <c r="U529" s="84">
        <f ca="1">IF(INDIRECT("ЗакСпец!G377")&lt;&gt;"",INDIRECT("ЗакСпец!G377"),"")</f>
        <v>310</v>
      </c>
      <c r="V529" s="122" t="str">
        <f ca="1">IF(INDIRECT("ЗакСпец!H377")&lt;&gt;"",INDIRECT("ЗакСпец!H377"),"")</f>
        <v/>
      </c>
      <c r="W529" s="122"/>
      <c r="X529" s="122" t="str">
        <f ca="1">IF(INDIRECT("ЗакСпец!I377")&lt;&gt;"",INDIRECT("ЗакСпец!I377"),"")</f>
        <v/>
      </c>
      <c r="Y529" s="122"/>
      <c r="Z529" s="122"/>
      <c r="AA529" s="123"/>
      <c r="AB529" s="139"/>
    </row>
    <row r="530" spans="1:28" ht="22.5" customHeight="1" x14ac:dyDescent="0.2">
      <c r="A530" s="132"/>
      <c r="B530" s="134"/>
      <c r="C530" s="134"/>
      <c r="D530" s="134"/>
      <c r="E530" s="134"/>
      <c r="F530" s="134"/>
      <c r="G530" s="86" t="str">
        <f ca="1">IF(INDIRECT("ЗакСпец!A378")&lt;&gt;"",INDIRECT("ЗакСпец!A378"),"")</f>
        <v/>
      </c>
      <c r="H530" s="85" t="str">
        <f ca="1">IF(INDIRECT("ЗакСпец!B378")&lt;&gt;"",INDIRECT("ЗакСпец!B378"),"")</f>
        <v/>
      </c>
      <c r="I530" s="84" t="str">
        <f ca="1">IF(INDIRECT("ЗакСпец!C378")&lt;&gt;"",INDIRECT("ЗакСпец!C378"),"")</f>
        <v/>
      </c>
      <c r="J530" s="121" t="str">
        <f ca="1">IF(INDIRECT("ЗакСпец!D378")&lt;&gt;"",INDIRECT("ЗакСпец!D378"),"")</f>
        <v/>
      </c>
      <c r="K530" s="121"/>
      <c r="L530" s="121"/>
      <c r="M530" s="121"/>
      <c r="N530" s="121"/>
      <c r="O530" s="122" t="str">
        <f ca="1">IF(INDIRECT("ЗакСпец!E378")&lt;&gt;"",INDIRECT("ЗакСпец!E378"),"")</f>
        <v/>
      </c>
      <c r="P530" s="122"/>
      <c r="Q530" s="122"/>
      <c r="R530" s="122"/>
      <c r="S530" s="122"/>
      <c r="T530" s="84" t="str">
        <f ca="1">IF(INDIRECT("ЗакСпец!F378")&lt;&gt;"",INDIRECT("ЗакСпец!F378"),"")</f>
        <v/>
      </c>
      <c r="U530" s="84" t="str">
        <f ca="1">IF(INDIRECT("ЗакСпец!G378")&lt;&gt;"",INDIRECT("ЗакСпец!G378"),"")</f>
        <v/>
      </c>
      <c r="V530" s="122" t="str">
        <f ca="1">IF(INDIRECT("ЗакСпец!H378")&lt;&gt;"",INDIRECT("ЗакСпец!H378"),"")</f>
        <v/>
      </c>
      <c r="W530" s="122"/>
      <c r="X530" s="122" t="str">
        <f ca="1">IF(INDIRECT("ЗакСпец!I378")&lt;&gt;"",INDIRECT("ЗакСпец!I378"),"")</f>
        <v/>
      </c>
      <c r="Y530" s="122"/>
      <c r="Z530" s="122"/>
      <c r="AA530" s="123"/>
      <c r="AB530" s="139"/>
    </row>
    <row r="531" spans="1:28" ht="22.5" customHeight="1" x14ac:dyDescent="0.2">
      <c r="A531" s="132"/>
      <c r="B531" s="134"/>
      <c r="C531" s="134"/>
      <c r="D531" s="134"/>
      <c r="E531" s="134"/>
      <c r="F531" s="134"/>
      <c r="G531" s="86" t="str">
        <f ca="1">IF(INDIRECT("ЗакСпец!A379")&lt;&gt;"",INDIRECT("ЗакСпец!A379"),"")</f>
        <v/>
      </c>
      <c r="H531" s="85" t="str">
        <f ca="1">IF(INDIRECT("ЗакСпец!B379")&lt;&gt;"",INDIRECT("ЗакСпец!B379"),"")</f>
        <v>СЕКЦИОННЫЙ УЗЕЛ УПРАВЛЕНИЯ ПОН.</v>
      </c>
      <c r="I531" s="84" t="str">
        <f ca="1">IF(INDIRECT("ЗакСпец!C379")&lt;&gt;"",INDIRECT("ЗакСпец!C379"),"")</f>
        <v/>
      </c>
      <c r="J531" s="121" t="str">
        <f ca="1">IF(INDIRECT("ЗакСпец!D379")&lt;&gt;"",INDIRECT("ЗакСпец!D379"),"")</f>
        <v/>
      </c>
      <c r="K531" s="121"/>
      <c r="L531" s="121"/>
      <c r="M531" s="121"/>
      <c r="N531" s="121"/>
      <c r="O531" s="122" t="str">
        <f ca="1">IF(INDIRECT("ЗакСпец!E379")&lt;&gt;"",INDIRECT("ЗакСпец!E379"),"")</f>
        <v/>
      </c>
      <c r="P531" s="122"/>
      <c r="Q531" s="122"/>
      <c r="R531" s="122"/>
      <c r="S531" s="122"/>
      <c r="T531" s="84" t="str">
        <f ca="1">IF(INDIRECT("ЗакСпец!F379")&lt;&gt;"",INDIRECT("ЗакСпец!F379"),"")</f>
        <v/>
      </c>
      <c r="U531" s="84" t="str">
        <f ca="1">IF(INDIRECT("ЗакСпец!G379")&lt;&gt;"",INDIRECT("ЗакСпец!G379"),"")</f>
        <v/>
      </c>
      <c r="V531" s="122" t="str">
        <f ca="1">IF(INDIRECT("ЗакСпец!H379")&lt;&gt;"",INDIRECT("ЗакСпец!H379"),"")</f>
        <v/>
      </c>
      <c r="W531" s="122"/>
      <c r="X531" s="122" t="str">
        <f ca="1">IF(INDIRECT("ЗакСпец!I379")&lt;&gt;"",INDIRECT("ЗакСпец!I379"),"")</f>
        <v/>
      </c>
      <c r="Y531" s="122"/>
      <c r="Z531" s="122"/>
      <c r="AA531" s="123"/>
      <c r="AB531" s="139"/>
    </row>
    <row r="532" spans="1:28" ht="22.5" customHeight="1" x14ac:dyDescent="0.2">
      <c r="A532" s="132"/>
      <c r="B532" s="134"/>
      <c r="C532" s="134"/>
      <c r="D532" s="134"/>
      <c r="E532" s="134"/>
      <c r="F532" s="134"/>
      <c r="G532" s="86" t="str">
        <f ca="1">IF(INDIRECT("ЗакСпец!A380")&lt;&gt;"",INDIRECT("ЗакСпец!A380"),"")</f>
        <v/>
      </c>
      <c r="H532" s="85" t="str">
        <f ca="1">IF(INDIRECT("ЗакСпец!B380")&lt;&gt;"",INDIRECT("ЗакСпец!B380"),"")</f>
        <v>Кран шаровой стальной фланцевый, DN20</v>
      </c>
      <c r="I532" s="84" t="str">
        <f ca="1">IF(INDIRECT("ЗакСпец!C380")&lt;&gt;"",INDIRECT("ЗакСпец!C380"),"")</f>
        <v>JiP Standard FF</v>
      </c>
      <c r="J532" s="121" t="str">
        <f ca="1">IF(INDIRECT("ЗакСпец!D380")&lt;&gt;"",INDIRECT("ЗакСпец!D380"),"")</f>
        <v>065N9621</v>
      </c>
      <c r="K532" s="121"/>
      <c r="L532" s="121"/>
      <c r="M532" s="121"/>
      <c r="N532" s="121"/>
      <c r="O532" s="122" t="str">
        <f ca="1">IF(INDIRECT("ЗакСпец!E380")&lt;&gt;"",INDIRECT("ЗакСпец!E380"),"")</f>
        <v>Danfoss</v>
      </c>
      <c r="P532" s="122"/>
      <c r="Q532" s="122"/>
      <c r="R532" s="122"/>
      <c r="S532" s="122"/>
      <c r="T532" s="84" t="str">
        <f ca="1">IF(INDIRECT("ЗакСпец!F380")&lt;&gt;"",INDIRECT("ЗакСпец!F380"),"")</f>
        <v>шт.</v>
      </c>
      <c r="U532" s="84">
        <f ca="1">IF(INDIRECT("ЗакСпец!G380")&lt;&gt;"",INDIRECT("ЗакСпец!G380"),"")</f>
        <v>6</v>
      </c>
      <c r="V532" s="122" t="str">
        <f ca="1">IF(INDIRECT("ЗакСпец!H380")&lt;&gt;"",INDIRECT("ЗакСпец!H380"),"")</f>
        <v/>
      </c>
      <c r="W532" s="122"/>
      <c r="X532" s="122" t="str">
        <f ca="1">IF(INDIRECT("ЗакСпец!I380")&lt;&gt;"",INDIRECT("ЗакСпец!I380"),"")</f>
        <v/>
      </c>
      <c r="Y532" s="122"/>
      <c r="Z532" s="122"/>
      <c r="AA532" s="123"/>
      <c r="AB532" s="139"/>
    </row>
    <row r="533" spans="1:28" ht="22.5" customHeight="1" x14ac:dyDescent="0.2">
      <c r="A533" s="132"/>
      <c r="B533" s="134"/>
      <c r="C533" s="134"/>
      <c r="D533" s="134"/>
      <c r="E533" s="134"/>
      <c r="F533" s="134"/>
      <c r="G533" s="86" t="str">
        <f ca="1">IF(INDIRECT("ЗакСпец!A381")&lt;&gt;"",INDIRECT("ЗакСпец!A381"),"")</f>
        <v/>
      </c>
      <c r="H533" s="85" t="str">
        <f ca="1">IF(INDIRECT("ЗакСпец!B381")&lt;&gt;"",INDIRECT("ЗакСпец!B381"),"")</f>
        <v xml:space="preserve">Кран шаровой стальной фланцевый, DN25 </v>
      </c>
      <c r="I533" s="84" t="str">
        <f ca="1">IF(INDIRECT("ЗакСпец!C381")&lt;&gt;"",INDIRECT("ЗакСпец!C381"),"")</f>
        <v>JiP Standard FF</v>
      </c>
      <c r="J533" s="121" t="str">
        <f ca="1">IF(INDIRECT("ЗакСпец!D381")&lt;&gt;"",INDIRECT("ЗакСпец!D381"),"")</f>
        <v>065N9622</v>
      </c>
      <c r="K533" s="121"/>
      <c r="L533" s="121"/>
      <c r="M533" s="121"/>
      <c r="N533" s="121"/>
      <c r="O533" s="122" t="str">
        <f ca="1">IF(INDIRECT("ЗакСпец!E381")&lt;&gt;"",INDIRECT("ЗакСпец!E381"),"")</f>
        <v>Danfoss</v>
      </c>
      <c r="P533" s="122"/>
      <c r="Q533" s="122"/>
      <c r="R533" s="122"/>
      <c r="S533" s="122"/>
      <c r="T533" s="84" t="str">
        <f ca="1">IF(INDIRECT("ЗакСпец!F381")&lt;&gt;"",INDIRECT("ЗакСпец!F381"),"")</f>
        <v>шт.</v>
      </c>
      <c r="U533" s="84">
        <f ca="1">IF(INDIRECT("ЗакСпец!G381")&lt;&gt;"",INDIRECT("ЗакСпец!G381"),"")</f>
        <v>3</v>
      </c>
      <c r="V533" s="122" t="str">
        <f ca="1">IF(INDIRECT("ЗакСпец!H381")&lt;&gt;"",INDIRECT("ЗакСпец!H381"),"")</f>
        <v/>
      </c>
      <c r="W533" s="122"/>
      <c r="X533" s="122" t="str">
        <f ca="1">IF(INDIRECT("ЗакСпец!I381")&lt;&gt;"",INDIRECT("ЗакСпец!I381"),"")</f>
        <v/>
      </c>
      <c r="Y533" s="122"/>
      <c r="Z533" s="122"/>
      <c r="AA533" s="123"/>
      <c r="AB533" s="139"/>
    </row>
    <row r="534" spans="1:28" ht="22.5" customHeight="1" x14ac:dyDescent="0.2">
      <c r="A534" s="132"/>
      <c r="B534" s="134"/>
      <c r="C534" s="134"/>
      <c r="D534" s="134"/>
      <c r="E534" s="134"/>
      <c r="F534" s="134"/>
      <c r="G534" s="86" t="str">
        <f ca="1">IF(INDIRECT("ЗакСпец!A382")&lt;&gt;"",INDIRECT("ЗакСпец!A382"),"")</f>
        <v/>
      </c>
      <c r="H534" s="85" t="str">
        <f ca="1">IF(INDIRECT("ЗакСпец!B382")&lt;&gt;"",INDIRECT("ЗакСпец!B382"),"")</f>
        <v>Фильтр сетчатый  ду25</v>
      </c>
      <c r="I534" s="84" t="str">
        <f ca="1">IF(INDIRECT("ЗакСпец!C382")&lt;&gt;"",INDIRECT("ЗакСпец!C382"),"")</f>
        <v>FVF</v>
      </c>
      <c r="J534" s="121" t="str">
        <f ca="1">IF(INDIRECT("ЗакСпец!D382")&lt;&gt;"",INDIRECT("ЗакСпец!D382"),"")</f>
        <v/>
      </c>
      <c r="K534" s="121"/>
      <c r="L534" s="121"/>
      <c r="M534" s="121"/>
      <c r="N534" s="121"/>
      <c r="O534" s="122" t="str">
        <f ca="1">IF(INDIRECT("ЗакСпец!E382")&lt;&gt;"",INDIRECT("ЗакСпец!E382"),"")</f>
        <v>Danfoss</v>
      </c>
      <c r="P534" s="122"/>
      <c r="Q534" s="122"/>
      <c r="R534" s="122"/>
      <c r="S534" s="122"/>
      <c r="T534" s="84" t="str">
        <f ca="1">IF(INDIRECT("ЗакСпец!F382")&lt;&gt;"",INDIRECT("ЗакСпец!F382"),"")</f>
        <v>шт.</v>
      </c>
      <c r="U534" s="84">
        <f ca="1">IF(INDIRECT("ЗакСпец!G382")&lt;&gt;"",INDIRECT("ЗакСпец!G382"),"")</f>
        <v>1</v>
      </c>
      <c r="V534" s="122" t="str">
        <f ca="1">IF(INDIRECT("ЗакСпец!H382")&lt;&gt;"",INDIRECT("ЗакСпец!H382"),"")</f>
        <v/>
      </c>
      <c r="W534" s="122"/>
      <c r="X534" s="122" t="str">
        <f ca="1">IF(INDIRECT("ЗакСпец!I382")&lt;&gt;"",INDIRECT("ЗакСпец!I382"),"")</f>
        <v/>
      </c>
      <c r="Y534" s="122"/>
      <c r="Z534" s="122"/>
      <c r="AA534" s="123"/>
      <c r="AB534" s="139"/>
    </row>
    <row r="535" spans="1:28" ht="16.899999999999999" customHeight="1" x14ac:dyDescent="0.2">
      <c r="A535" s="132"/>
      <c r="B535" s="134"/>
      <c r="C535" s="134"/>
      <c r="D535" s="134"/>
      <c r="E535" s="134"/>
      <c r="F535" s="134"/>
      <c r="G535" s="209" t="str">
        <f ca="1">IF(INDIRECT("ЗакСпец!A383")&lt;&gt;"",INDIRECT("ЗакСпец!A383"),"")</f>
        <v/>
      </c>
      <c r="H535" s="220" t="str">
        <f ca="1">IF(INDIRECT("ЗакСпец!B383")&lt;&gt;"",INDIRECT("ЗакСпец!B383"),"")</f>
        <v>Кран шаровой спускной с наружной резьбой с насадкой для шланга</v>
      </c>
      <c r="I535" s="221" t="str">
        <f ca="1">IF(INDIRECT("ЗакСпец!C383")&lt;&gt;"",INDIRECT("ЗакСпец!C383"),"")</f>
        <v>BVR-C15</v>
      </c>
      <c r="J535" s="121" t="str">
        <f ca="1">IF(INDIRECT("ЗакСпец!D383")&lt;&gt;"",INDIRECT("ЗакСпец!D383"),"")</f>
        <v/>
      </c>
      <c r="K535" s="121"/>
      <c r="L535" s="121"/>
      <c r="M535" s="121"/>
      <c r="N535" s="121"/>
      <c r="O535" s="122" t="str">
        <f ca="1">IF(INDIRECT("ЗакСпец!E383")&lt;&gt;"",INDIRECT("ЗакСпец!E383"),"")</f>
        <v>Danfoss</v>
      </c>
      <c r="P535" s="122"/>
      <c r="Q535" s="122"/>
      <c r="R535" s="122"/>
      <c r="S535" s="122"/>
      <c r="T535" s="121" t="str">
        <f ca="1">IF(INDIRECT("ЗакСпец!F383")&lt;&gt;"",INDIRECT("ЗакСпец!F383"),"")</f>
        <v>шт.</v>
      </c>
      <c r="U535" s="121">
        <f ca="1">IF(INDIRECT("ЗакСпец!G383")&lt;&gt;"",INDIRECT("ЗакСпец!G383"),"")</f>
        <v>9</v>
      </c>
      <c r="V535" s="122" t="str">
        <f ca="1">IF(INDIRECT("ЗакСпец!H383")&lt;&gt;"",INDIRECT("ЗакСпец!H383"),"")</f>
        <v/>
      </c>
      <c r="W535" s="122"/>
      <c r="X535" s="122" t="str">
        <f ca="1">IF(INDIRECT("ЗакСпец!I383")&lt;&gt;"",INDIRECT("ЗакСпец!I383"),"")</f>
        <v/>
      </c>
      <c r="Y535" s="122"/>
      <c r="Z535" s="122"/>
      <c r="AA535" s="123"/>
      <c r="AB535" s="139"/>
    </row>
    <row r="536" spans="1:28" ht="5.65" customHeight="1" x14ac:dyDescent="0.2">
      <c r="A536" s="132"/>
      <c r="B536" s="134"/>
      <c r="C536" s="134"/>
      <c r="D536" s="134"/>
      <c r="E536" s="134"/>
      <c r="F536" s="134"/>
      <c r="G536" s="209"/>
      <c r="H536" s="220"/>
      <c r="I536" s="221"/>
      <c r="J536" s="121"/>
      <c r="K536" s="121"/>
      <c r="L536" s="121"/>
      <c r="M536" s="121"/>
      <c r="N536" s="121"/>
      <c r="O536" s="122"/>
      <c r="P536" s="122"/>
      <c r="Q536" s="122"/>
      <c r="R536" s="122"/>
      <c r="S536" s="122"/>
      <c r="T536" s="121"/>
      <c r="U536" s="121"/>
      <c r="V536" s="122"/>
      <c r="W536" s="122"/>
      <c r="X536" s="122"/>
      <c r="Y536" s="122"/>
      <c r="Z536" s="122"/>
      <c r="AA536" s="123"/>
      <c r="AB536" s="139"/>
    </row>
    <row r="537" spans="1:28" ht="22.5" customHeight="1" x14ac:dyDescent="0.2">
      <c r="A537" s="132"/>
      <c r="B537" s="134"/>
      <c r="C537" s="134"/>
      <c r="D537" s="134"/>
      <c r="E537" s="134"/>
      <c r="F537" s="134"/>
      <c r="G537" s="86" t="str">
        <f ca="1">IF(INDIRECT("ЗакСпец!A384")&lt;&gt;"",INDIRECT("ЗакСпец!A384"),"")</f>
        <v/>
      </c>
      <c r="H537" s="85" t="str">
        <f ca="1">IF(INDIRECT("ЗакСпец!B384")&lt;&gt;"",INDIRECT("ЗакСпец!B384"),"")</f>
        <v>Клапан ручной балансировочный DN25</v>
      </c>
      <c r="I537" s="84" t="str">
        <f ca="1">IF(INDIRECT("ЗакСпец!C384")&lt;&gt;"",INDIRECT("ЗакСпец!C384"),"")</f>
        <v>LenoTM MVT</v>
      </c>
      <c r="J537" s="121" t="str">
        <f ca="1">IF(INDIRECT("ЗакСпец!D384")&lt;&gt;"",INDIRECT("ЗакСпец!D384"),"")</f>
        <v>003Z4083</v>
      </c>
      <c r="K537" s="121"/>
      <c r="L537" s="121"/>
      <c r="M537" s="121"/>
      <c r="N537" s="121"/>
      <c r="O537" s="122" t="str">
        <f ca="1">IF(INDIRECT("ЗакСпец!E384")&lt;&gt;"",INDIRECT("ЗакСпец!E384"),"")</f>
        <v>Danfoss</v>
      </c>
      <c r="P537" s="122"/>
      <c r="Q537" s="122"/>
      <c r="R537" s="122"/>
      <c r="S537" s="122"/>
      <c r="T537" s="84" t="str">
        <f ca="1">IF(INDIRECT("ЗакСпец!F384")&lt;&gt;"",INDIRECT("ЗакСпец!F384"),"")</f>
        <v>шт.</v>
      </c>
      <c r="U537" s="84">
        <f ca="1">IF(INDIRECT("ЗакСпец!G384")&lt;&gt;"",INDIRECT("ЗакСпец!G384"),"")</f>
        <v>1</v>
      </c>
      <c r="V537" s="122" t="str">
        <f ca="1">IF(INDIRECT("ЗакСпец!H384")&lt;&gt;"",INDIRECT("ЗакСпец!H384"),"")</f>
        <v/>
      </c>
      <c r="W537" s="122"/>
      <c r="X537" s="122" t="str">
        <f ca="1">IF(INDIRECT("ЗакСпец!I384")&lt;&gt;"",INDIRECT("ЗакСпец!I384"),"")</f>
        <v/>
      </c>
      <c r="Y537" s="122"/>
      <c r="Z537" s="122"/>
      <c r="AA537" s="123"/>
      <c r="AB537" s="139"/>
    </row>
    <row r="538" spans="1:28" ht="22.5" customHeight="1" x14ac:dyDescent="0.2">
      <c r="A538" s="132"/>
      <c r="B538" s="134"/>
      <c r="C538" s="134"/>
      <c r="D538" s="134"/>
      <c r="E538" s="134"/>
      <c r="F538" s="134"/>
      <c r="G538" s="86" t="str">
        <f ca="1">IF(INDIRECT("ЗакСпец!A385")&lt;&gt;"",INDIRECT("ЗакСпец!A385"),"")</f>
        <v/>
      </c>
      <c r="H538" s="85" t="str">
        <f ca="1">IF(INDIRECT("ЗакСпец!B385")&lt;&gt;"",INDIRECT("ЗакСпец!B385"),"")</f>
        <v>Автоматический балансировочный клапан ду20</v>
      </c>
      <c r="I538" s="84" t="str">
        <f ca="1">IF(INDIRECT("ЗакСпец!C385")&lt;&gt;"",INDIRECT("ЗакСпец!C385"),"")</f>
        <v>APT</v>
      </c>
      <c r="J538" s="121" t="str">
        <f ca="1">IF(INDIRECT("ЗакСпец!D385")&lt;&gt;"",INDIRECT("ЗакСпец!D385"),"")</f>
        <v>003Z5702</v>
      </c>
      <c r="K538" s="121"/>
      <c r="L538" s="121"/>
      <c r="M538" s="121"/>
      <c r="N538" s="121"/>
      <c r="O538" s="122" t="str">
        <f ca="1">IF(INDIRECT("ЗакСпец!E385")&lt;&gt;"",INDIRECT("ЗакСпец!E385"),"")</f>
        <v>Danfoss</v>
      </c>
      <c r="P538" s="122"/>
      <c r="Q538" s="122"/>
      <c r="R538" s="122"/>
      <c r="S538" s="122"/>
      <c r="T538" s="84" t="str">
        <f ca="1">IF(INDIRECT("ЗакСпец!F385")&lt;&gt;"",INDIRECT("ЗакСпец!F385"),"")</f>
        <v>шт.</v>
      </c>
      <c r="U538" s="84">
        <f ca="1">IF(INDIRECT("ЗакСпец!G385")&lt;&gt;"",INDIRECT("ЗакСпец!G385"),"")</f>
        <v>3</v>
      </c>
      <c r="V538" s="122" t="str">
        <f ca="1">IF(INDIRECT("ЗакСпец!H385")&lt;&gt;"",INDIRECT("ЗакСпец!H385"),"")</f>
        <v/>
      </c>
      <c r="W538" s="122"/>
      <c r="X538" s="122" t="str">
        <f ca="1">IF(INDIRECT("ЗакСпец!I385")&lt;&gt;"",INDIRECT("ЗакСпец!I385"),"")</f>
        <v/>
      </c>
      <c r="Y538" s="122"/>
      <c r="Z538" s="122"/>
      <c r="AA538" s="123"/>
      <c r="AB538" s="139"/>
    </row>
    <row r="539" spans="1:28" ht="22.5" customHeight="1" x14ac:dyDescent="0.2">
      <c r="A539" s="132"/>
      <c r="B539" s="134"/>
      <c r="C539" s="134"/>
      <c r="D539" s="134"/>
      <c r="E539" s="134"/>
      <c r="F539" s="134"/>
      <c r="G539" s="209" t="str">
        <f ca="1">IF(INDIRECT("ЗакСпец!A386")&lt;&gt;"",INDIRECT("ЗакСпец!A386"),"")</f>
        <v/>
      </c>
      <c r="H539" s="122" t="str">
        <f ca="1">IF(INDIRECT("ЗакСпец!B386")&lt;&gt;"",INDIRECT("ЗакСпец!B386"),"")</f>
        <v>Балансировочный клапан партнёр ду20</v>
      </c>
      <c r="I539" s="121" t="str">
        <f ca="1">IF(INDIRECT("ЗакСпец!C386")&lt;&gt;"",INDIRECT("ЗакСпец!C386"),"")</f>
        <v>CNT</v>
      </c>
      <c r="J539" s="121" t="str">
        <f ca="1">IF(INDIRECT("ЗакСпец!D386")&lt;&gt;"",INDIRECT("ЗакСпец!D386"),"")</f>
        <v>003Z7642</v>
      </c>
      <c r="K539" s="121"/>
      <c r="L539" s="121"/>
      <c r="M539" s="121"/>
      <c r="N539" s="121"/>
      <c r="O539" s="122" t="str">
        <f ca="1">IF(INDIRECT("ЗакСпец!E386")&lt;&gt;"",INDIRECT("ЗакСпец!E386"),"")</f>
        <v>Danfoss</v>
      </c>
      <c r="P539" s="122"/>
      <c r="Q539" s="122"/>
      <c r="R539" s="122"/>
      <c r="S539" s="122"/>
      <c r="T539" s="121" t="str">
        <f ca="1">IF(INDIRECT("ЗакСпец!F386")&lt;&gt;"",INDIRECT("ЗакСпец!F386"),"")</f>
        <v>шт.</v>
      </c>
      <c r="U539" s="121">
        <f ca="1">IF(INDIRECT("ЗакСпец!G386")&lt;&gt;"",INDIRECT("ЗакСпец!G386"),"")</f>
        <v>3</v>
      </c>
      <c r="V539" s="122" t="str">
        <f ca="1">IF(INDIRECT("ЗакСпец!H386")&lt;&gt;"",INDIRECT("ЗакСпец!H386"),"")</f>
        <v/>
      </c>
      <c r="W539" s="122"/>
      <c r="X539" s="122" t="str">
        <f ca="1">IF(INDIRECT("ЗакСпец!I386")&lt;&gt;"",INDIRECT("ЗакСпец!I386"),"")</f>
        <v/>
      </c>
      <c r="Y539" s="122"/>
      <c r="Z539" s="122"/>
      <c r="AA539" s="123"/>
      <c r="AB539" s="139"/>
    </row>
    <row r="540" spans="1:28" ht="2.85" customHeight="1" x14ac:dyDescent="0.2">
      <c r="A540" s="132"/>
      <c r="B540" s="134"/>
      <c r="C540" s="134"/>
      <c r="D540" s="134"/>
      <c r="E540" s="134"/>
      <c r="F540" s="134"/>
      <c r="G540" s="209"/>
      <c r="H540" s="122"/>
      <c r="I540" s="121"/>
      <c r="J540" s="121"/>
      <c r="K540" s="121"/>
      <c r="L540" s="121"/>
      <c r="M540" s="121"/>
      <c r="N540" s="121"/>
      <c r="O540" s="122"/>
      <c r="P540" s="122"/>
      <c r="Q540" s="122"/>
      <c r="R540" s="122"/>
      <c r="S540" s="122"/>
      <c r="T540" s="121"/>
      <c r="U540" s="121"/>
      <c r="V540" s="122"/>
      <c r="W540" s="122"/>
      <c r="X540" s="122"/>
      <c r="Y540" s="122"/>
      <c r="Z540" s="122"/>
      <c r="AA540" s="123"/>
      <c r="AB540" s="139"/>
    </row>
    <row r="541" spans="1:28" ht="22.5" customHeight="1" x14ac:dyDescent="0.2">
      <c r="A541" s="132"/>
      <c r="B541" s="134"/>
      <c r="C541" s="134"/>
      <c r="D541" s="134"/>
      <c r="E541" s="134"/>
      <c r="F541" s="134"/>
      <c r="G541" s="86" t="str">
        <f ca="1">IF(INDIRECT("ЗакСпец!A387")&lt;&gt;"",INDIRECT("ЗакСпец!A387"),"")</f>
        <v/>
      </c>
      <c r="H541" s="85" t="str">
        <f ca="1">IF(INDIRECT("ЗакСпец!B387")&lt;&gt;"",INDIRECT("ЗакСпец!B387"),"")</f>
        <v>Манометр</v>
      </c>
      <c r="I541" s="84" t="str">
        <f ca="1">IF(INDIRECT("ЗакСпец!C387")&lt;&gt;"",INDIRECT("ЗакСпец!C387"),"")</f>
        <v>ДМ-02</v>
      </c>
      <c r="J541" s="121" t="str">
        <f ca="1">IF(INDIRECT("ЗакСпец!D387")&lt;&gt;"",INDIRECT("ЗакСпец!D387"),"")</f>
        <v/>
      </c>
      <c r="K541" s="121"/>
      <c r="L541" s="121"/>
      <c r="M541" s="121"/>
      <c r="N541" s="121"/>
      <c r="O541" s="122" t="str">
        <f ca="1">IF(INDIRECT("ЗакСпец!E387")&lt;&gt;"",INDIRECT("ЗакСпец!E387"),"")</f>
        <v>БД</v>
      </c>
      <c r="P541" s="122"/>
      <c r="Q541" s="122"/>
      <c r="R541" s="122"/>
      <c r="S541" s="122"/>
      <c r="T541" s="84" t="str">
        <f ca="1">IF(INDIRECT("ЗакСпец!F387")&lt;&gt;"",INDIRECT("ЗакСпец!F387"),"")</f>
        <v>шт.</v>
      </c>
      <c r="U541" s="84">
        <f ca="1">IF(INDIRECT("ЗакСпец!G387")&lt;&gt;"",INDIRECT("ЗакСпец!G387"),"")</f>
        <v>8</v>
      </c>
      <c r="V541" s="122" t="str">
        <f ca="1">IF(INDIRECT("ЗакСпец!H387")&lt;&gt;"",INDIRECT("ЗакСпец!H387"),"")</f>
        <v/>
      </c>
      <c r="W541" s="122"/>
      <c r="X541" s="122" t="str">
        <f ca="1">IF(INDIRECT("ЗакСпец!I387")&lt;&gt;"",INDIRECT("ЗакСпец!I387"),"")</f>
        <v/>
      </c>
      <c r="Y541" s="122"/>
      <c r="Z541" s="122"/>
      <c r="AA541" s="123"/>
      <c r="AB541" s="139"/>
    </row>
    <row r="542" spans="1:28" ht="22.5" customHeight="1" x14ac:dyDescent="0.2">
      <c r="A542" s="132"/>
      <c r="B542" s="134"/>
      <c r="C542" s="134"/>
      <c r="D542" s="134"/>
      <c r="E542" s="134"/>
      <c r="F542" s="134"/>
      <c r="G542" s="86" t="str">
        <f ca="1">IF(INDIRECT("ЗакСпец!A388")&lt;&gt;"",INDIRECT("ЗакСпец!A388"),"")</f>
        <v/>
      </c>
      <c r="H542" s="85" t="str">
        <f ca="1">IF(INDIRECT("ЗакСпец!B388")&lt;&gt;"",INDIRECT("ЗакСпец!B388"),"")</f>
        <v>Кран для манометра</v>
      </c>
      <c r="I542" s="84" t="str">
        <f ca="1">IF(INDIRECT("ЗакСпец!C388")&lt;&gt;"",INDIRECT("ЗакСпец!C388"),"")</f>
        <v>VT.806/807</v>
      </c>
      <c r="J542" s="121" t="str">
        <f ca="1">IF(INDIRECT("ЗакСпец!D388")&lt;&gt;"",INDIRECT("ЗакСпец!D388"),"")</f>
        <v/>
      </c>
      <c r="K542" s="121"/>
      <c r="L542" s="121"/>
      <c r="M542" s="121"/>
      <c r="N542" s="121"/>
      <c r="O542" s="122" t="str">
        <f ca="1">IF(INDIRECT("ЗакСпец!E388")&lt;&gt;"",INDIRECT("ЗакСпец!E388"),"")</f>
        <v>Valtec</v>
      </c>
      <c r="P542" s="122"/>
      <c r="Q542" s="122"/>
      <c r="R542" s="122"/>
      <c r="S542" s="122"/>
      <c r="T542" s="84" t="str">
        <f ca="1">IF(INDIRECT("ЗакСпец!F388")&lt;&gt;"",INDIRECT("ЗакСпец!F388"),"")</f>
        <v>шт.</v>
      </c>
      <c r="U542" s="84">
        <f ca="1">IF(INDIRECT("ЗакСпец!G388")&lt;&gt;"",INDIRECT("ЗакСпец!G388"),"")</f>
        <v>8</v>
      </c>
      <c r="V542" s="122" t="str">
        <f ca="1">IF(INDIRECT("ЗакСпец!H388")&lt;&gt;"",INDIRECT("ЗакСпец!H388"),"")</f>
        <v/>
      </c>
      <c r="W542" s="122"/>
      <c r="X542" s="122" t="str">
        <f ca="1">IF(INDIRECT("ЗакСпец!I388")&lt;&gt;"",INDIRECT("ЗакСпец!I388"),"")</f>
        <v/>
      </c>
      <c r="Y542" s="122"/>
      <c r="Z542" s="122"/>
      <c r="AA542" s="123"/>
      <c r="AB542" s="139"/>
    </row>
    <row r="543" spans="1:28" ht="8.4499999999999993" customHeight="1" x14ac:dyDescent="0.2">
      <c r="A543" s="132"/>
      <c r="B543" s="134"/>
      <c r="C543" s="134"/>
      <c r="D543" s="134"/>
      <c r="E543" s="134"/>
      <c r="F543" s="134"/>
      <c r="G543" s="209" t="str">
        <f ca="1">IF(INDIRECT("ЗакСпец!A389")&lt;&gt;"",INDIRECT("ЗакСпец!A389"),"")</f>
        <v/>
      </c>
      <c r="H543" s="122" t="str">
        <f ca="1">IF(INDIRECT("ЗакСпец!B389")&lt;&gt;"",INDIRECT("ЗакСпец!B389"),"")</f>
        <v>Термометр биметаллический с гильзой</v>
      </c>
      <c r="I543" s="121" t="str">
        <f ca="1">IF(INDIRECT("ЗакСпец!C389")&lt;&gt;"",INDIRECT("ЗакСпец!C389"),"")</f>
        <v>ТБ</v>
      </c>
      <c r="J543" s="121" t="str">
        <f ca="1">IF(INDIRECT("ЗакСпец!D389")&lt;&gt;"",INDIRECT("ЗакСпец!D389"),"")</f>
        <v/>
      </c>
      <c r="K543" s="121"/>
      <c r="L543" s="121"/>
      <c r="M543" s="121"/>
      <c r="N543" s="121"/>
      <c r="O543" s="122" t="str">
        <f ca="1">IF(INDIRECT("ЗакСпец!E389")&lt;&gt;"",INDIRECT("ЗакСпец!E389"),"")</f>
        <v>БД</v>
      </c>
      <c r="P543" s="122"/>
      <c r="Q543" s="122"/>
      <c r="R543" s="122"/>
      <c r="S543" s="122"/>
      <c r="T543" s="121" t="str">
        <f ca="1">IF(INDIRECT("ЗакСпец!F389")&lt;&gt;"",INDIRECT("ЗакСпец!F389"),"")</f>
        <v>шт.</v>
      </c>
      <c r="U543" s="121">
        <f ca="1">IF(INDIRECT("ЗакСпец!G389")&lt;&gt;"",INDIRECT("ЗакСпец!G389"),"")</f>
        <v>2</v>
      </c>
      <c r="V543" s="122" t="str">
        <f ca="1">IF(INDIRECT("ЗакСпец!H389")&lt;&gt;"",INDIRECT("ЗакСпец!H389"),"")</f>
        <v/>
      </c>
      <c r="W543" s="122"/>
      <c r="X543" s="122" t="str">
        <f ca="1">IF(INDIRECT("ЗакСпец!I389")&lt;&gt;"",INDIRECT("ЗакСпец!I389"),"")</f>
        <v/>
      </c>
      <c r="Y543" s="122"/>
      <c r="Z543" s="122"/>
      <c r="AA543" s="123"/>
      <c r="AB543" s="139"/>
    </row>
    <row r="544" spans="1:28" ht="14.1" customHeight="1" x14ac:dyDescent="0.2">
      <c r="A544" s="132"/>
      <c r="B544" s="134"/>
      <c r="C544" s="134"/>
      <c r="D544" s="134"/>
      <c r="E544" s="134"/>
      <c r="F544" s="134"/>
      <c r="G544" s="209"/>
      <c r="H544" s="122"/>
      <c r="I544" s="121"/>
      <c r="J544" s="121"/>
      <c r="K544" s="121"/>
      <c r="L544" s="121"/>
      <c r="M544" s="121"/>
      <c r="N544" s="121"/>
      <c r="O544" s="122"/>
      <c r="P544" s="122"/>
      <c r="Q544" s="122"/>
      <c r="R544" s="122"/>
      <c r="S544" s="122"/>
      <c r="T544" s="121"/>
      <c r="U544" s="121"/>
      <c r="V544" s="122"/>
      <c r="W544" s="122"/>
      <c r="X544" s="122"/>
      <c r="Y544" s="122"/>
      <c r="Z544" s="122"/>
      <c r="AA544" s="123"/>
      <c r="AB544" s="139"/>
    </row>
    <row r="545" spans="1:28" ht="22.5" customHeight="1" x14ac:dyDescent="0.2">
      <c r="A545" s="132"/>
      <c r="B545" s="134"/>
      <c r="C545" s="134"/>
      <c r="D545" s="134"/>
      <c r="E545" s="134"/>
      <c r="F545" s="134"/>
      <c r="G545" s="86" t="str">
        <f ca="1">IF(INDIRECT("ЗакСпец!A390")&lt;&gt;"",INDIRECT("ЗакСпец!A390"),"")</f>
        <v/>
      </c>
      <c r="H545" s="85" t="str">
        <f ca="1">IF(INDIRECT("ЗакСпец!B390")&lt;&gt;"",INDIRECT("ЗакСпец!B390"),"")</f>
        <v>Уголок 50х50х5, L=450мм, стальной горячекатаный равнополочный</v>
      </c>
      <c r="I545" s="84" t="str">
        <f ca="1">IF(INDIRECT("ЗакСпец!C390")&lt;&gt;"",INDIRECT("ЗакСпец!C390"),"")</f>
        <v>ГОСТ 8509-93 Ст. ВСт3Кп2 ГОСТ 533-88</v>
      </c>
      <c r="J545" s="121" t="str">
        <f ca="1">IF(INDIRECT("ЗакСпец!D390")&lt;&gt;"",INDIRECT("ЗакСпец!D390"),"")</f>
        <v/>
      </c>
      <c r="K545" s="121"/>
      <c r="L545" s="121"/>
      <c r="M545" s="121"/>
      <c r="N545" s="121"/>
      <c r="O545" s="122" t="str">
        <f ca="1">IF(INDIRECT("ЗакСпец!E390")&lt;&gt;"",INDIRECT("ЗакСпец!E390"),"")</f>
        <v/>
      </c>
      <c r="P545" s="122"/>
      <c r="Q545" s="122"/>
      <c r="R545" s="122"/>
      <c r="S545" s="122"/>
      <c r="T545" s="84" t="str">
        <f ca="1">IF(INDIRECT("ЗакСпец!F390")&lt;&gt;"",INDIRECT("ЗакСпец!F390"),"")</f>
        <v>шт</v>
      </c>
      <c r="U545" s="84">
        <f ca="1">IF(INDIRECT("ЗакСпец!G390")&lt;&gt;"",INDIRECT("ЗакСпец!G390"),"")</f>
        <v>30</v>
      </c>
      <c r="V545" s="122" t="str">
        <f ca="1">IF(INDIRECT("ЗакСпец!H390")&lt;&gt;"",INDIRECT("ЗакСпец!H390"),"")</f>
        <v/>
      </c>
      <c r="W545" s="122"/>
      <c r="X545" s="122" t="str">
        <f ca="1">IF(INDIRECT("ЗакСпец!I390")&lt;&gt;"",INDIRECT("ЗакСпец!I390"),"")</f>
        <v/>
      </c>
      <c r="Y545" s="122"/>
      <c r="Z545" s="122"/>
      <c r="AA545" s="123"/>
      <c r="AB545" s="139"/>
    </row>
    <row r="546" spans="1:28" ht="19.7" customHeight="1" thickBot="1" x14ac:dyDescent="0.25">
      <c r="A546" s="132"/>
      <c r="B546" s="134"/>
      <c r="C546" s="134"/>
      <c r="D546" s="134"/>
      <c r="E546" s="134"/>
      <c r="F546" s="134"/>
      <c r="G546" s="209" t="str">
        <f ca="1">IF(INDIRECT("ЗакСпец!A391")&lt;&gt;"",INDIRECT("ЗакСпец!A391"),"")</f>
        <v/>
      </c>
      <c r="H546" s="122" t="str">
        <f ca="1">IF(INDIRECT("ЗакСпец!B391")&lt;&gt;"",INDIRECT("ЗакСпец!B391"),"")</f>
        <v>Швеллер N=10, L=1000мм, стальной горячекатаный</v>
      </c>
      <c r="I546" s="121" t="str">
        <f ca="1">IF(INDIRECT("ЗакСпец!C391")&lt;&gt;"",INDIRECT("ЗакСпец!C391"),"")</f>
        <v>ГОСТ 8240-89 Ст. ВСт3Кп2 ГОСТ 533-88</v>
      </c>
      <c r="J546" s="121" t="str">
        <f ca="1">IF(INDIRECT("ЗакСпец!D391")&lt;&gt;"",INDIRECT("ЗакСпец!D391"),"")</f>
        <v/>
      </c>
      <c r="K546" s="121"/>
      <c r="L546" s="121"/>
      <c r="M546" s="121"/>
      <c r="N546" s="121"/>
      <c r="O546" s="122" t="str">
        <f ca="1">IF(INDIRECT("ЗакСпец!E391")&lt;&gt;"",INDIRECT("ЗакСпец!E391"),"")</f>
        <v/>
      </c>
      <c r="P546" s="122"/>
      <c r="Q546" s="122"/>
      <c r="R546" s="122"/>
      <c r="S546" s="122"/>
      <c r="T546" s="121" t="str">
        <f ca="1">IF(INDIRECT("ЗакСпец!F391")&lt;&gt;"",INDIRECT("ЗакСпец!F391"),"")</f>
        <v>шт</v>
      </c>
      <c r="U546" s="121">
        <f ca="1">IF(INDIRECT("ЗакСпец!G391")&lt;&gt;"",INDIRECT("ЗакСпец!G391"),"")</f>
        <v>12</v>
      </c>
      <c r="V546" s="122" t="str">
        <f ca="1">IF(INDIRECT("ЗакСпец!H391")&lt;&gt;"",INDIRECT("ЗакСпец!H391"),"")</f>
        <v/>
      </c>
      <c r="W546" s="122"/>
      <c r="X546" s="122" t="str">
        <f ca="1">IF(INDIRECT("ЗакСпец!I391")&lt;&gt;"",INDIRECT("ЗакСпец!I391"),"")</f>
        <v/>
      </c>
      <c r="Y546" s="122"/>
      <c r="Z546" s="122"/>
      <c r="AA546" s="123"/>
      <c r="AB546" s="139"/>
    </row>
    <row r="547" spans="1:28" ht="2.85" customHeight="1" thickBot="1" x14ac:dyDescent="0.25">
      <c r="A547" s="132"/>
      <c r="B547" s="134"/>
      <c r="C547" s="162" t="s">
        <v>29</v>
      </c>
      <c r="D547" s="127"/>
      <c r="E547" s="127"/>
      <c r="F547" s="128"/>
      <c r="G547" s="209"/>
      <c r="H547" s="122"/>
      <c r="I547" s="121"/>
      <c r="J547" s="121"/>
      <c r="K547" s="121"/>
      <c r="L547" s="121"/>
      <c r="M547" s="121"/>
      <c r="N547" s="121"/>
      <c r="O547" s="122"/>
      <c r="P547" s="122"/>
      <c r="Q547" s="122"/>
      <c r="R547" s="122"/>
      <c r="S547" s="122"/>
      <c r="T547" s="121"/>
      <c r="U547" s="121"/>
      <c r="V547" s="122"/>
      <c r="W547" s="122"/>
      <c r="X547" s="122"/>
      <c r="Y547" s="122"/>
      <c r="Z547" s="122"/>
      <c r="AA547" s="123"/>
      <c r="AB547" s="139"/>
    </row>
    <row r="548" spans="1:28" ht="22.5" customHeight="1" thickBot="1" x14ac:dyDescent="0.25">
      <c r="A548" s="132"/>
      <c r="B548" s="134"/>
      <c r="C548" s="127"/>
      <c r="D548" s="127"/>
      <c r="E548" s="127"/>
      <c r="F548" s="128"/>
      <c r="G548" s="86" t="str">
        <f ca="1">IF(INDIRECT("ЗакСпец!A392")&lt;&gt;"",INDIRECT("ЗакСпец!A392"),"")</f>
        <v/>
      </c>
      <c r="H548" s="85" t="str">
        <f ca="1">IF(INDIRECT("ЗакСпец!B392")&lt;&gt;"",INDIRECT("ЗакСпец!B392"),"")</f>
        <v/>
      </c>
      <c r="I548" s="84" t="str">
        <f ca="1">IF(INDIRECT("ЗакСпец!C392")&lt;&gt;"",INDIRECT("ЗакСпец!C392"),"")</f>
        <v/>
      </c>
      <c r="J548" s="121" t="str">
        <f ca="1">IF(INDIRECT("ЗакСпец!D392")&lt;&gt;"",INDIRECT("ЗакСпец!D392"),"")</f>
        <v/>
      </c>
      <c r="K548" s="121"/>
      <c r="L548" s="121"/>
      <c r="M548" s="121"/>
      <c r="N548" s="121"/>
      <c r="O548" s="122" t="str">
        <f ca="1">IF(INDIRECT("ЗакСпец!E392")&lt;&gt;"",INDIRECT("ЗакСпец!E392"),"")</f>
        <v/>
      </c>
      <c r="P548" s="122"/>
      <c r="Q548" s="122"/>
      <c r="R548" s="122"/>
      <c r="S548" s="122"/>
      <c r="T548" s="84" t="str">
        <f ca="1">IF(INDIRECT("ЗакСпец!F392")&lt;&gt;"",INDIRECT("ЗакСпец!F392"),"")</f>
        <v/>
      </c>
      <c r="U548" s="84" t="str">
        <f ca="1">IF(INDIRECT("ЗакСпец!G392")&lt;&gt;"",INDIRECT("ЗакСпец!G392"),"")</f>
        <v/>
      </c>
      <c r="V548" s="122" t="str">
        <f ca="1">IF(INDIRECT("ЗакСпец!H392")&lt;&gt;"",INDIRECT("ЗакСпец!H392"),"")</f>
        <v/>
      </c>
      <c r="W548" s="122"/>
      <c r="X548" s="122" t="str">
        <f ca="1">IF(INDIRECT("ЗакСпец!I392")&lt;&gt;"",INDIRECT("ЗакСпец!I392"),"")</f>
        <v/>
      </c>
      <c r="Y548" s="122"/>
      <c r="Z548" s="122"/>
      <c r="AA548" s="123"/>
      <c r="AB548" s="139"/>
    </row>
    <row r="549" spans="1:28" ht="22.5" customHeight="1" thickBot="1" x14ac:dyDescent="0.25">
      <c r="A549" s="132"/>
      <c r="B549" s="134"/>
      <c r="C549" s="127"/>
      <c r="D549" s="127"/>
      <c r="E549" s="127"/>
      <c r="F549" s="128"/>
      <c r="G549" s="86" t="str">
        <f ca="1">IF(INDIRECT("ЗакСпец!A393")&lt;&gt;"",INDIRECT("ЗакСпец!A393"),"")</f>
        <v>Т12.2/Т22.2</v>
      </c>
      <c r="H549" s="85" t="str">
        <f ca="1">IF(INDIRECT("ЗакСпец!B393")&lt;&gt;"",INDIRECT("ЗакСпец!B393"),"")</f>
        <v>ТЕПЛОСНАБЖЕНИЕ ПРИТОЧНЫХ УСТАНОВОК НЕЖИЛОЙ ЧАСТИ (БКТ15, БКТ16, БКТ17)</v>
      </c>
      <c r="I549" s="84" t="str">
        <f ca="1">IF(INDIRECT("ЗакСпец!C393")&lt;&gt;"",INDIRECT("ЗакСпец!C393"),"")</f>
        <v/>
      </c>
      <c r="J549" s="121" t="str">
        <f ca="1">IF(INDIRECT("ЗакСпец!D393")&lt;&gt;"",INDIRECT("ЗакСпец!D393"),"")</f>
        <v/>
      </c>
      <c r="K549" s="121"/>
      <c r="L549" s="121"/>
      <c r="M549" s="121"/>
      <c r="N549" s="121"/>
      <c r="O549" s="122" t="str">
        <f ca="1">IF(INDIRECT("ЗакСпец!E393")&lt;&gt;"",INDIRECT("ЗакСпец!E393"),"")</f>
        <v/>
      </c>
      <c r="P549" s="122"/>
      <c r="Q549" s="122"/>
      <c r="R549" s="122"/>
      <c r="S549" s="122"/>
      <c r="T549" s="84" t="str">
        <f ca="1">IF(INDIRECT("ЗакСпец!F393")&lt;&gt;"",INDIRECT("ЗакСпец!F393"),"")</f>
        <v/>
      </c>
      <c r="U549" s="84" t="str">
        <f ca="1">IF(INDIRECT("ЗакСпец!G393")&lt;&gt;"",INDIRECT("ЗакСпец!G393"),"")</f>
        <v/>
      </c>
      <c r="V549" s="122" t="str">
        <f ca="1">IF(INDIRECT("ЗакСпец!H393")&lt;&gt;"",INDIRECT("ЗакСпец!H393"),"")</f>
        <v/>
      </c>
      <c r="W549" s="122"/>
      <c r="X549" s="122" t="str">
        <f ca="1">IF(INDIRECT("ЗакСпец!I393")&lt;&gt;"",INDIRECT("ЗакСпец!I393"),"")</f>
        <v/>
      </c>
      <c r="Y549" s="122"/>
      <c r="Z549" s="122"/>
      <c r="AA549" s="123"/>
      <c r="AB549" s="139"/>
    </row>
    <row r="550" spans="1:28" ht="22.5" customHeight="1" thickBot="1" x14ac:dyDescent="0.25">
      <c r="A550" s="132"/>
      <c r="B550" s="134"/>
      <c r="C550" s="127"/>
      <c r="D550" s="127"/>
      <c r="E550" s="127"/>
      <c r="F550" s="128"/>
      <c r="G550" s="86" t="str">
        <f ca="1">IF(INDIRECT("ЗакСпец!A394")&lt;&gt;"",INDIRECT("ЗакСпец!A394"),"")</f>
        <v/>
      </c>
      <c r="H550" s="85" t="str">
        <f ca="1">IF(INDIRECT("ЗакСпец!B394")&lt;&gt;"",INDIRECT("ЗакСпец!B394"),"")</f>
        <v>Материалы:</v>
      </c>
      <c r="I550" s="84" t="str">
        <f ca="1">IF(INDIRECT("ЗакСпец!C394")&lt;&gt;"",INDIRECT("ЗакСпец!C394"),"")</f>
        <v/>
      </c>
      <c r="J550" s="121" t="str">
        <f ca="1">IF(INDIRECT("ЗакСпец!D394")&lt;&gt;"",INDIRECT("ЗакСпец!D394"),"")</f>
        <v/>
      </c>
      <c r="K550" s="121"/>
      <c r="L550" s="121"/>
      <c r="M550" s="121"/>
      <c r="N550" s="121"/>
      <c r="O550" s="122" t="str">
        <f ca="1">IF(INDIRECT("ЗакСпец!E394")&lt;&gt;"",INDIRECT("ЗакСпец!E394"),"")</f>
        <v/>
      </c>
      <c r="P550" s="122"/>
      <c r="Q550" s="122"/>
      <c r="R550" s="122"/>
      <c r="S550" s="122"/>
      <c r="T550" s="84" t="str">
        <f ca="1">IF(INDIRECT("ЗакСпец!F394")&lt;&gt;"",INDIRECT("ЗакСпец!F394"),"")</f>
        <v/>
      </c>
      <c r="U550" s="84" t="str">
        <f ca="1">IF(INDIRECT("ЗакСпец!G394")&lt;&gt;"",INDIRECT("ЗакСпец!G394"),"")</f>
        <v/>
      </c>
      <c r="V550" s="122" t="str">
        <f ca="1">IF(INDIRECT("ЗакСпец!H394")&lt;&gt;"",INDIRECT("ЗакСпец!H394"),"")</f>
        <v/>
      </c>
      <c r="W550" s="122"/>
      <c r="X550" s="122" t="str">
        <f ca="1">IF(INDIRECT("ЗакСпец!I394")&lt;&gt;"",INDIRECT("ЗакСпец!I394"),"")</f>
        <v/>
      </c>
      <c r="Y550" s="122"/>
      <c r="Z550" s="122"/>
      <c r="AA550" s="123"/>
      <c r="AB550" s="139"/>
    </row>
    <row r="551" spans="1:28" ht="22.5" customHeight="1" thickBot="1" x14ac:dyDescent="0.25">
      <c r="A551" s="132"/>
      <c r="B551" s="134"/>
      <c r="C551" s="162" t="s">
        <v>28</v>
      </c>
      <c r="D551" s="162"/>
      <c r="E551" s="127"/>
      <c r="F551" s="128"/>
      <c r="G551" s="86" t="str">
        <f ca="1">IF(INDIRECT("ЗакСпец!A395")&lt;&gt;"",INDIRECT("ЗакСпец!A395"),"")</f>
        <v/>
      </c>
      <c r="H551" s="88" t="str">
        <f ca="1">IF(INDIRECT("ЗакСпец!B395")&lt;&gt;"",INDIRECT("ЗакСпец!B395"),"")</f>
        <v>Трубопроводы из стальных водогазопроводных неоцинкованных труб Ø25x3.2</v>
      </c>
      <c r="I551" s="89" t="str">
        <f ca="1">IF(INDIRECT("ЗакСпец!C395")&lt;&gt;"",INDIRECT("ЗакСпец!C395"),"")</f>
        <v>ГОСТ 3262-75</v>
      </c>
      <c r="J551" s="121" t="str">
        <f ca="1">IF(INDIRECT("ЗакСпец!D395")&lt;&gt;"",INDIRECT("ЗакСпец!D395"),"")</f>
        <v/>
      </c>
      <c r="K551" s="121"/>
      <c r="L551" s="121"/>
      <c r="M551" s="121"/>
      <c r="N551" s="121"/>
      <c r="O551" s="122" t="str">
        <f ca="1">IF(INDIRECT("ЗакСпец!E395")&lt;&gt;"",INDIRECT("ЗакСпец!E395"),"")</f>
        <v/>
      </c>
      <c r="P551" s="122"/>
      <c r="Q551" s="122"/>
      <c r="R551" s="122"/>
      <c r="S551" s="122"/>
      <c r="T551" s="84" t="str">
        <f ca="1">IF(INDIRECT("ЗакСпец!F395")&lt;&gt;"",INDIRECT("ЗакСпец!F395"),"")</f>
        <v>м</v>
      </c>
      <c r="U551" s="84">
        <f ca="1">IF(INDIRECT("ЗакСпец!G395")&lt;&gt;"",INDIRECT("ЗакСпец!G395"),"")</f>
        <v>155</v>
      </c>
      <c r="V551" s="122" t="str">
        <f ca="1">IF(INDIRECT("ЗакСпец!H395")&lt;&gt;"",INDIRECT("ЗакСпец!H395"),"")</f>
        <v/>
      </c>
      <c r="W551" s="122"/>
      <c r="X551" s="122" t="str">
        <f ca="1">IF(INDIRECT("ЗакСпец!I395")&lt;&gt;"",INDIRECT("ЗакСпец!I395"),"")</f>
        <v/>
      </c>
      <c r="Y551" s="122"/>
      <c r="Z551" s="122"/>
      <c r="AA551" s="123"/>
      <c r="AB551" s="139"/>
    </row>
    <row r="552" spans="1:28" ht="22.5" customHeight="1" thickBot="1" x14ac:dyDescent="0.25">
      <c r="A552" s="132"/>
      <c r="B552" s="134"/>
      <c r="C552" s="162"/>
      <c r="D552" s="162"/>
      <c r="E552" s="127"/>
      <c r="F552" s="128"/>
      <c r="G552" s="86" t="str">
        <f ca="1">IF(INDIRECT("ЗакСпец!A396")&lt;&gt;"",INDIRECT("ЗакСпец!A396"),"")</f>
        <v/>
      </c>
      <c r="H552" s="85" t="str">
        <f ca="1">IF(INDIRECT("ЗакСпец!B396")&lt;&gt;"",INDIRECT("ЗакСпец!B396"),"")</f>
        <v>Базальтовые теплоизоляционные цилиндры толщиной 30мм с отдельной обкладкой алюминиевой неармированной фольгой (НГ)</v>
      </c>
      <c r="I552" s="84" t="str">
        <f ca="1">IF(INDIRECT("ЗакСпец!C396")&lt;&gt;"",INDIRECT("ЗакСпец!C396"),"")</f>
        <v>BOS PIPE-НФ Ø25x30</v>
      </c>
      <c r="J552" s="121" t="str">
        <f ca="1">IF(INDIRECT("ЗакСпец!D396")&lt;&gt;"",INDIRECT("ЗакСпец!D396"),"")</f>
        <v/>
      </c>
      <c r="K552" s="121"/>
      <c r="L552" s="121"/>
      <c r="M552" s="121"/>
      <c r="N552" s="121"/>
      <c r="O552" s="122" t="str">
        <f ca="1">IF(INDIRECT("ЗакСпец!E396")&lt;&gt;"",INDIRECT("ЗакСпец!E396"),"")</f>
        <v>BOS</v>
      </c>
      <c r="P552" s="122"/>
      <c r="Q552" s="122"/>
      <c r="R552" s="122"/>
      <c r="S552" s="122"/>
      <c r="T552" s="84" t="str">
        <f ca="1">IF(INDIRECT("ЗакСпец!F396")&lt;&gt;"",INDIRECT("ЗакСпец!F396"),"")</f>
        <v>м</v>
      </c>
      <c r="U552" s="84">
        <f ca="1">IF(INDIRECT("ЗакСпец!G396")&lt;&gt;"",INDIRECT("ЗакСпец!G396"),"")</f>
        <v>155</v>
      </c>
      <c r="V552" s="122" t="str">
        <f ca="1">IF(INDIRECT("ЗакСпец!H396")&lt;&gt;"",INDIRECT("ЗакСпец!H396"),"")</f>
        <v/>
      </c>
      <c r="W552" s="122"/>
      <c r="X552" s="122" t="str">
        <f ca="1">IF(INDIRECT("ЗакСпец!I396")&lt;&gt;"",INDIRECT("ЗакСпец!I396"),"")</f>
        <v/>
      </c>
      <c r="Y552" s="122"/>
      <c r="Z552" s="122"/>
      <c r="AA552" s="123"/>
      <c r="AB552" s="139"/>
    </row>
    <row r="553" spans="1:28" ht="22.5" customHeight="1" thickBot="1" x14ac:dyDescent="0.25">
      <c r="A553" s="132"/>
      <c r="B553" s="134"/>
      <c r="C553" s="162"/>
      <c r="D553" s="162"/>
      <c r="E553" s="127"/>
      <c r="F553" s="128"/>
      <c r="G553" s="86" t="str">
        <f ca="1">IF(INDIRECT("ЗакСпец!A397")&lt;&gt;"",INDIRECT("ЗакСпец!A397"),"")</f>
        <v/>
      </c>
      <c r="H553" s="85" t="str">
        <f ca="1">IF(INDIRECT("ЗакСпец!B397")&lt;&gt;"",INDIRECT("ЗакСпец!B397"),"")</f>
        <v>Антикоррозийное покрытие трубопровода в 1 слой</v>
      </c>
      <c r="I553" s="84" t="str">
        <f ca="1">IF(INDIRECT("ЗакСпец!C397")&lt;&gt;"",INDIRECT("ЗакСпец!C397"),"")</f>
        <v>ГОСТ 25129-82*</v>
      </c>
      <c r="J553" s="121" t="str">
        <f ca="1">IF(INDIRECT("ЗакСпец!D397")&lt;&gt;"",INDIRECT("ЗакСпец!D397"),"")</f>
        <v>ГФ-021</v>
      </c>
      <c r="K553" s="121"/>
      <c r="L553" s="121"/>
      <c r="M553" s="121"/>
      <c r="N553" s="121"/>
      <c r="O553" s="122" t="str">
        <f ca="1">IF(INDIRECT("ЗакСпец!E397")&lt;&gt;"",INDIRECT("ЗакСпец!E397"),"")</f>
        <v/>
      </c>
      <c r="P553" s="122"/>
      <c r="Q553" s="122"/>
      <c r="R553" s="122"/>
      <c r="S553" s="122"/>
      <c r="T553" s="84" t="str">
        <f ca="1">IF(INDIRECT("ЗакСпец!F397")&lt;&gt;"",INDIRECT("ЗакСпец!F397"),"")</f>
        <v>м²/кг</v>
      </c>
      <c r="U553" s="84" t="str">
        <f ca="1">IF(INDIRECT("ЗакСпец!G397")&lt;&gt;"",INDIRECT("ЗакСпец!G397"),"")</f>
        <v>10/11</v>
      </c>
      <c r="V553" s="122" t="str">
        <f ca="1">IF(INDIRECT("ЗакСпец!H397")&lt;&gt;"",INDIRECT("ЗакСпец!H397"),"")</f>
        <v/>
      </c>
      <c r="W553" s="122"/>
      <c r="X553" s="122" t="str">
        <f ca="1">IF(INDIRECT("ЗакСпец!I397")&lt;&gt;"",INDIRECT("ЗакСпец!I397"),"")</f>
        <v/>
      </c>
      <c r="Y553" s="122"/>
      <c r="Z553" s="122"/>
      <c r="AA553" s="123"/>
      <c r="AB553" s="139"/>
    </row>
    <row r="554" spans="1:28" ht="22.5" customHeight="1" thickBot="1" x14ac:dyDescent="0.25">
      <c r="A554" s="132"/>
      <c r="B554" s="134"/>
      <c r="C554" s="162"/>
      <c r="D554" s="162"/>
      <c r="E554" s="127"/>
      <c r="F554" s="128"/>
      <c r="G554" s="86" t="str">
        <f ca="1">IF(INDIRECT("ЗакСпец!A398")&lt;&gt;"",INDIRECT("ЗакСпец!A398"),"")</f>
        <v/>
      </c>
      <c r="H554" s="85" t="str">
        <f ca="1">IF(INDIRECT("ЗакСпец!B398")&lt;&gt;"",INDIRECT("ЗакСпец!B398"),"")</f>
        <v>Автоматический воздухоотводчик c резьбовым присоединением, DN15, PN10, Tmax = 110°С</v>
      </c>
      <c r="I554" s="84" t="str">
        <f ca="1">IF(INDIRECT("ЗакСпец!C398")&lt;&gt;"",INDIRECT("ЗакСпец!C398"),"")</f>
        <v>VT.502.NV.04</v>
      </c>
      <c r="J554" s="121" t="str">
        <f ca="1">IF(INDIRECT("ЗакСпец!D398")&lt;&gt;"",INDIRECT("ЗакСпец!D398"),"")</f>
        <v/>
      </c>
      <c r="K554" s="121"/>
      <c r="L554" s="121"/>
      <c r="M554" s="121"/>
      <c r="N554" s="121"/>
      <c r="O554" s="122" t="str">
        <f ca="1">IF(INDIRECT("ЗакСпец!E398")&lt;&gt;"",INDIRECT("ЗакСпец!E398"),"")</f>
        <v>Valtec</v>
      </c>
      <c r="P554" s="122"/>
      <c r="Q554" s="122"/>
      <c r="R554" s="122"/>
      <c r="S554" s="122"/>
      <c r="T554" s="84" t="str">
        <f ca="1">IF(INDIRECT("ЗакСпец!F398")&lt;&gt;"",INDIRECT("ЗакСпец!F398"),"")</f>
        <v>шт.</v>
      </c>
      <c r="U554" s="84">
        <f ca="1">IF(INDIRECT("ЗакСпец!G398")&lt;&gt;"",INDIRECT("ЗакСпец!G398"),"")</f>
        <v>6</v>
      </c>
      <c r="V554" s="122" t="str">
        <f ca="1">IF(INDIRECT("ЗакСпец!H398")&lt;&gt;"",INDIRECT("ЗакСпец!H398"),"")</f>
        <v/>
      </c>
      <c r="W554" s="122"/>
      <c r="X554" s="122" t="str">
        <f ca="1">IF(INDIRECT("ЗакСпец!I398")&lt;&gt;"",INDIRECT("ЗакСпец!I398"),"")</f>
        <v/>
      </c>
      <c r="Y554" s="122"/>
      <c r="Z554" s="122"/>
      <c r="AA554" s="123"/>
      <c r="AB554" s="139"/>
    </row>
    <row r="555" spans="1:28" ht="8.4499999999999993" customHeight="1" thickBot="1" x14ac:dyDescent="0.25">
      <c r="A555" s="132"/>
      <c r="B555" s="134"/>
      <c r="C555" s="162"/>
      <c r="D555" s="162"/>
      <c r="E555" s="127"/>
      <c r="F555" s="128"/>
      <c r="G555" s="209" t="str">
        <f ca="1">IF(INDIRECT("ЗакСпец!A399")&lt;&gt;"",INDIRECT("ЗакСпец!A399"),"")</f>
        <v/>
      </c>
      <c r="H555" s="122" t="str">
        <f ca="1">IF(INDIRECT("ЗакСпец!B399")&lt;&gt;"",INDIRECT("ЗакСпец!B399"),"")</f>
        <v>Кран шаровой тип BVR полнопроходной с внутренней резьбой, DN15, Kvs = 15,0 м3/ч, PN40, Tmax = 110°С</v>
      </c>
      <c r="I555" s="121" t="str">
        <f ca="1">IF(INDIRECT("ЗакСпец!C399")&lt;&gt;"",INDIRECT("ЗакСпец!C399"),"")</f>
        <v>BVR</v>
      </c>
      <c r="J555" s="121" t="str">
        <f ca="1">IF(INDIRECT("ЗакСпец!D399")&lt;&gt;"",INDIRECT("ЗакСпец!D399"),"")</f>
        <v>065B8207</v>
      </c>
      <c r="K555" s="121"/>
      <c r="L555" s="121"/>
      <c r="M555" s="121"/>
      <c r="N555" s="121"/>
      <c r="O555" s="122" t="str">
        <f ca="1">IF(INDIRECT("ЗакСпец!E399")&lt;&gt;"",INDIRECT("ЗакСпец!E399"),"")</f>
        <v>Danfoss</v>
      </c>
      <c r="P555" s="122"/>
      <c r="Q555" s="122"/>
      <c r="R555" s="122"/>
      <c r="S555" s="122"/>
      <c r="T555" s="121" t="str">
        <f ca="1">IF(INDIRECT("ЗакСпец!F399")&lt;&gt;"",INDIRECT("ЗакСпец!F399"),"")</f>
        <v>шт.</v>
      </c>
      <c r="U555" s="121">
        <f ca="1">IF(INDIRECT("ЗакСпец!G399")&lt;&gt;"",INDIRECT("ЗакСпец!G399"),"")</f>
        <v>6</v>
      </c>
      <c r="V555" s="122" t="str">
        <f ca="1">IF(INDIRECT("ЗакСпец!H399")&lt;&gt;"",INDIRECT("ЗакСпец!H399"),"")</f>
        <v/>
      </c>
      <c r="W555" s="122"/>
      <c r="X555" s="122" t="str">
        <f ca="1">IF(INDIRECT("ЗакСпец!I399")&lt;&gt;"",INDIRECT("ЗакСпец!I399"),"")</f>
        <v/>
      </c>
      <c r="Y555" s="122"/>
      <c r="Z555" s="122"/>
      <c r="AA555" s="123"/>
      <c r="AB555" s="139"/>
    </row>
    <row r="556" spans="1:28" ht="14.45" customHeight="1" thickBot="1" x14ac:dyDescent="0.25">
      <c r="A556" s="132"/>
      <c r="B556" s="134"/>
      <c r="C556" s="162" t="s">
        <v>27</v>
      </c>
      <c r="D556" s="162"/>
      <c r="E556" s="127"/>
      <c r="F556" s="128"/>
      <c r="G556" s="209"/>
      <c r="H556" s="122"/>
      <c r="I556" s="121"/>
      <c r="J556" s="121"/>
      <c r="K556" s="121"/>
      <c r="L556" s="121"/>
      <c r="M556" s="121"/>
      <c r="N556" s="121"/>
      <c r="O556" s="122"/>
      <c r="P556" s="122"/>
      <c r="Q556" s="122"/>
      <c r="R556" s="122"/>
      <c r="S556" s="122"/>
      <c r="T556" s="121"/>
      <c r="U556" s="121"/>
      <c r="V556" s="122"/>
      <c r="W556" s="122"/>
      <c r="X556" s="122"/>
      <c r="Y556" s="122"/>
      <c r="Z556" s="122"/>
      <c r="AA556" s="123"/>
      <c r="AB556" s="139"/>
    </row>
    <row r="557" spans="1:28" ht="14.45" customHeight="1" thickBot="1" x14ac:dyDescent="0.25">
      <c r="A557" s="132"/>
      <c r="B557" s="134"/>
      <c r="C557" s="162"/>
      <c r="D557" s="162"/>
      <c r="E557" s="127"/>
      <c r="F557" s="127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0"/>
      <c r="AB557" s="139"/>
    </row>
    <row r="558" spans="1:28" ht="14.45" customHeight="1" thickBot="1" x14ac:dyDescent="0.25">
      <c r="A558" s="132"/>
      <c r="B558" s="134"/>
      <c r="C558" s="162"/>
      <c r="D558" s="162"/>
      <c r="E558" s="127"/>
      <c r="F558" s="127"/>
      <c r="G558" s="20"/>
      <c r="J558" s="14"/>
      <c r="K558" s="14"/>
      <c r="L558" s="214"/>
      <c r="M558" s="214"/>
      <c r="N558" s="215"/>
      <c r="O558" s="215"/>
      <c r="P558" s="14"/>
      <c r="Q558" s="14"/>
      <c r="R558" s="216" t="str">
        <f>R515</f>
        <v>1191-ИОС4.1-ВОР</v>
      </c>
      <c r="S558" s="216"/>
      <c r="T558" s="216"/>
      <c r="U558" s="216"/>
      <c r="V558" s="216"/>
      <c r="W558" s="216"/>
      <c r="X558" s="216"/>
      <c r="Y558" s="216"/>
      <c r="Z558" s="216"/>
      <c r="AA558" s="32" t="s">
        <v>16</v>
      </c>
      <c r="AB558" s="139"/>
    </row>
    <row r="559" spans="1:28" ht="14.45" customHeight="1" thickBot="1" x14ac:dyDescent="0.25">
      <c r="A559" s="132"/>
      <c r="B559" s="134"/>
      <c r="C559" s="162"/>
      <c r="D559" s="162"/>
      <c r="E559" s="127"/>
      <c r="F559" s="127"/>
      <c r="G559" s="20"/>
      <c r="J559" s="27"/>
      <c r="K559" s="27"/>
      <c r="L559" s="199"/>
      <c r="M559" s="199"/>
      <c r="N559" s="219"/>
      <c r="O559" s="219"/>
      <c r="P559" s="27"/>
      <c r="Q559" s="27"/>
      <c r="R559" s="216"/>
      <c r="S559" s="216"/>
      <c r="T559" s="216"/>
      <c r="U559" s="216"/>
      <c r="V559" s="216"/>
      <c r="W559" s="216"/>
      <c r="X559" s="216"/>
      <c r="Y559" s="216"/>
      <c r="Z559" s="216"/>
      <c r="AA559" s="213">
        <f ca="1">IF(CONCATENATE(H521,H522,H523,H524,H525)&lt;&gt;"",AA516+1,"")</f>
        <v>13</v>
      </c>
      <c r="AB559" s="139"/>
    </row>
    <row r="560" spans="1:28" ht="14.45" customHeight="1" thickBot="1" x14ac:dyDescent="0.25">
      <c r="A560" s="132"/>
      <c r="B560" s="134"/>
      <c r="C560" s="162"/>
      <c r="D560" s="162"/>
      <c r="E560" s="127"/>
      <c r="F560" s="127"/>
      <c r="G560" s="23"/>
      <c r="H560" s="42"/>
      <c r="I560" s="24"/>
      <c r="J560" s="13" t="s">
        <v>10</v>
      </c>
      <c r="K560" s="13" t="s">
        <v>11</v>
      </c>
      <c r="L560" s="213" t="s">
        <v>16</v>
      </c>
      <c r="M560" s="213"/>
      <c r="N560" s="127" t="s">
        <v>12</v>
      </c>
      <c r="O560" s="127"/>
      <c r="P560" s="13" t="s">
        <v>13</v>
      </c>
      <c r="Q560" s="13" t="s">
        <v>14</v>
      </c>
      <c r="R560" s="216"/>
      <c r="S560" s="216"/>
      <c r="T560" s="216"/>
      <c r="U560" s="216"/>
      <c r="V560" s="216"/>
      <c r="W560" s="216"/>
      <c r="X560" s="216"/>
      <c r="Y560" s="216"/>
      <c r="Z560" s="216"/>
      <c r="AA560" s="213"/>
      <c r="AB560" s="139"/>
    </row>
    <row r="561" spans="1:28" ht="16.899999999999999" customHeight="1" x14ac:dyDescent="0.2">
      <c r="A561" s="196"/>
      <c r="B561" s="197"/>
      <c r="C561" s="197"/>
      <c r="D561" s="197"/>
      <c r="E561" s="197"/>
      <c r="F561" s="197"/>
      <c r="G561" s="197"/>
      <c r="H561" s="197"/>
      <c r="I561" s="197"/>
      <c r="J561" s="197"/>
      <c r="K561" s="197"/>
      <c r="L561" s="197"/>
      <c r="M561" s="197"/>
      <c r="N561" s="197"/>
      <c r="O561" s="197"/>
      <c r="P561" s="197"/>
      <c r="Q561" s="197"/>
      <c r="R561" s="197"/>
      <c r="S561" s="197"/>
      <c r="T561" s="197"/>
      <c r="U561" s="197"/>
      <c r="V561" s="197"/>
      <c r="W561" s="197"/>
      <c r="X561" s="197"/>
      <c r="Y561" s="197"/>
      <c r="Z561" s="197"/>
      <c r="AA561" s="197"/>
      <c r="AB561" s="140"/>
    </row>
    <row r="562" spans="1:28" ht="16.899999999999999" customHeight="1" thickBot="1" x14ac:dyDescent="0.25">
      <c r="A562" s="130"/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35"/>
    </row>
    <row r="563" spans="1:28" ht="100.15" customHeight="1" x14ac:dyDescent="0.2">
      <c r="A563" s="198"/>
      <c r="B563" s="134"/>
      <c r="C563" s="134"/>
      <c r="D563" s="134"/>
      <c r="E563" s="134"/>
      <c r="F563" s="134"/>
      <c r="G563" s="82" t="s">
        <v>18</v>
      </c>
      <c r="H563" s="83" t="s">
        <v>19</v>
      </c>
      <c r="I563" s="82" t="s">
        <v>20</v>
      </c>
      <c r="J563" s="136" t="s">
        <v>21</v>
      </c>
      <c r="K563" s="136"/>
      <c r="L563" s="136"/>
      <c r="M563" s="137"/>
      <c r="N563" s="137"/>
      <c r="O563" s="138" t="s">
        <v>22</v>
      </c>
      <c r="P563" s="138"/>
      <c r="Q563" s="138"/>
      <c r="R563" s="138"/>
      <c r="S563" s="138"/>
      <c r="T563" s="82" t="s">
        <v>26</v>
      </c>
      <c r="U563" s="82" t="s">
        <v>25</v>
      </c>
      <c r="V563" s="138" t="s">
        <v>23</v>
      </c>
      <c r="W563" s="138"/>
      <c r="X563" s="138" t="s">
        <v>24</v>
      </c>
      <c r="Y563" s="138"/>
      <c r="Z563" s="138"/>
      <c r="AA563" s="138"/>
      <c r="AB563" s="139"/>
    </row>
    <row r="564" spans="1:28" ht="22.5" customHeight="1" x14ac:dyDescent="0.2">
      <c r="A564" s="132"/>
      <c r="B564" s="134"/>
      <c r="C564" s="134"/>
      <c r="D564" s="134"/>
      <c r="E564" s="134"/>
      <c r="F564" s="134"/>
      <c r="G564" s="86" t="str">
        <f ca="1">IF(INDIRECT("ЗакСпец!A400")&lt;&gt;"",INDIRECT("ЗакСпец!A400"),"")</f>
        <v/>
      </c>
      <c r="H564" s="85" t="str">
        <f ca="1">IF(INDIRECT("ЗакСпец!B400")&lt;&gt;"",INDIRECT("ЗакСпец!B400"),"")</f>
        <v>Кран шаровой спускной с наружной резьбой с насадкой для шланга</v>
      </c>
      <c r="I564" s="84" t="str">
        <f ca="1">IF(INDIRECT("ЗакСпец!C400")&lt;&gt;"",INDIRECT("ЗакСпец!C400"),"")</f>
        <v>BVR-C20</v>
      </c>
      <c r="J564" s="121" t="str">
        <f ca="1">IF(INDIRECT("ЗакСпец!D400")&lt;&gt;"",INDIRECT("ЗакСпец!D400"),"")</f>
        <v>065B8201</v>
      </c>
      <c r="K564" s="121"/>
      <c r="L564" s="121"/>
      <c r="M564" s="121"/>
      <c r="N564" s="121"/>
      <c r="O564" s="122" t="str">
        <f ca="1">IF(INDIRECT("ЗакСпец!E400")&lt;&gt;"",INDIRECT("ЗакСпец!E400"),"")</f>
        <v>Danfoss</v>
      </c>
      <c r="P564" s="122"/>
      <c r="Q564" s="122"/>
      <c r="R564" s="122"/>
      <c r="S564" s="122"/>
      <c r="T564" s="84" t="str">
        <f ca="1">IF(INDIRECT("ЗакСпец!F400")&lt;&gt;"",INDIRECT("ЗакСпец!F400"),"")</f>
        <v>шт.</v>
      </c>
      <c r="U564" s="84">
        <f ca="1">IF(INDIRECT("ЗакСпец!G400")&lt;&gt;"",INDIRECT("ЗакСпец!G400"),"")</f>
        <v>6</v>
      </c>
      <c r="V564" s="122" t="str">
        <f ca="1">IF(INDIRECT("ЗакСпец!H400")&lt;&gt;"",INDIRECT("ЗакСпец!H400"),"")</f>
        <v/>
      </c>
      <c r="W564" s="122"/>
      <c r="X564" s="122" t="str">
        <f ca="1">IF(INDIRECT("ЗакСпец!I400")&lt;&gt;"",INDIRECT("ЗакСпец!I400"),"")</f>
        <v/>
      </c>
      <c r="Y564" s="122"/>
      <c r="Z564" s="122"/>
      <c r="AA564" s="123"/>
      <c r="AB564" s="139"/>
    </row>
    <row r="565" spans="1:28" ht="22.5" customHeight="1" x14ac:dyDescent="0.2">
      <c r="A565" s="132"/>
      <c r="B565" s="134"/>
      <c r="C565" s="134"/>
      <c r="D565" s="134"/>
      <c r="E565" s="134"/>
      <c r="F565" s="134"/>
      <c r="G565" s="86" t="str">
        <f ca="1">IF(INDIRECT("ЗакСпец!A401")&lt;&gt;"",INDIRECT("ЗакСпец!A401"),"")</f>
        <v/>
      </c>
      <c r="H565" s="85" t="str">
        <f ca="1">IF(INDIRECT("ЗакСпец!B401")&lt;&gt;"",INDIRECT("ЗакСпец!B401"),"")</f>
        <v>Металлоконструкции для крепления трубопроводов</v>
      </c>
      <c r="I565" s="84" t="str">
        <f ca="1">IF(INDIRECT("ЗакСпец!C401")&lt;&gt;"",INDIRECT("ЗакСпец!C401"),"")</f>
        <v/>
      </c>
      <c r="J565" s="121" t="str">
        <f ca="1">IF(INDIRECT("ЗакСпец!D401")&lt;&gt;"",INDIRECT("ЗакСпец!D401"),"")</f>
        <v/>
      </c>
      <c r="K565" s="121"/>
      <c r="L565" s="121"/>
      <c r="M565" s="121"/>
      <c r="N565" s="121"/>
      <c r="O565" s="122" t="str">
        <f ca="1">IF(INDIRECT("ЗакСпец!E401")&lt;&gt;"",INDIRECT("ЗакСпец!E401"),"")</f>
        <v/>
      </c>
      <c r="P565" s="122"/>
      <c r="Q565" s="122"/>
      <c r="R565" s="122"/>
      <c r="S565" s="122"/>
      <c r="T565" s="84" t="str">
        <f ca="1">IF(INDIRECT("ЗакСпец!F401")&lt;&gt;"",INDIRECT("ЗакСпец!F401"),"")</f>
        <v>кг</v>
      </c>
      <c r="U565" s="84">
        <f ca="1">IF(INDIRECT("ЗакСпец!G401")&lt;&gt;"",INDIRECT("ЗакСпец!G401"),"")</f>
        <v>453</v>
      </c>
      <c r="V565" s="122" t="str">
        <f ca="1">IF(INDIRECT("ЗакСпец!H401")&lt;&gt;"",INDIRECT("ЗакСпец!H401"),"")</f>
        <v/>
      </c>
      <c r="W565" s="122"/>
      <c r="X565" s="122" t="str">
        <f ca="1">IF(INDIRECT("ЗакСпец!I401")&lt;&gt;"",INDIRECT("ЗакСпец!I401"),"")</f>
        <v/>
      </c>
      <c r="Y565" s="122"/>
      <c r="Z565" s="122"/>
      <c r="AA565" s="123"/>
      <c r="AB565" s="139"/>
    </row>
    <row r="566" spans="1:28" ht="22.5" customHeight="1" x14ac:dyDescent="0.2">
      <c r="A566" s="132"/>
      <c r="B566" s="134"/>
      <c r="C566" s="134"/>
      <c r="D566" s="134"/>
      <c r="E566" s="134"/>
      <c r="F566" s="134"/>
      <c r="G566" s="86" t="str">
        <f ca="1">IF(INDIRECT("ЗакСпец!A402")&lt;&gt;"",INDIRECT("ЗакСпец!A402"),"")</f>
        <v/>
      </c>
      <c r="H566" s="85" t="str">
        <f ca="1">IF(INDIRECT("ЗакСпец!B402")&lt;&gt;"",INDIRECT("ЗакСпец!B402"),"")</f>
        <v/>
      </c>
      <c r="I566" s="84" t="str">
        <f ca="1">IF(INDIRECT("ЗакСпец!C402")&lt;&gt;"",INDIRECT("ЗакСпец!C402"),"")</f>
        <v/>
      </c>
      <c r="J566" s="121" t="str">
        <f ca="1">IF(INDIRECT("ЗакСпец!D402")&lt;&gt;"",INDIRECT("ЗакСпец!D402"),"")</f>
        <v/>
      </c>
      <c r="K566" s="121"/>
      <c r="L566" s="121"/>
      <c r="M566" s="121"/>
      <c r="N566" s="121"/>
      <c r="O566" s="122" t="str">
        <f ca="1">IF(INDIRECT("ЗакСпец!E402")&lt;&gt;"",INDIRECT("ЗакСпец!E402"),"")</f>
        <v/>
      </c>
      <c r="P566" s="122"/>
      <c r="Q566" s="122"/>
      <c r="R566" s="122"/>
      <c r="S566" s="122"/>
      <c r="T566" s="84" t="str">
        <f ca="1">IF(INDIRECT("ЗакСпец!F402")&lt;&gt;"",INDIRECT("ЗакСпец!F402"),"")</f>
        <v/>
      </c>
      <c r="U566" s="84" t="str">
        <f ca="1">IF(INDIRECT("ЗакСпец!G402")&lt;&gt;"",INDIRECT("ЗакСпец!G402"),"")</f>
        <v/>
      </c>
      <c r="V566" s="122" t="str">
        <f ca="1">IF(INDIRECT("ЗакСпец!H402")&lt;&gt;"",INDIRECT("ЗакСпец!H402"),"")</f>
        <v/>
      </c>
      <c r="W566" s="122"/>
      <c r="X566" s="122" t="str">
        <f ca="1">IF(INDIRECT("ЗакСпец!I402")&lt;&gt;"",INDIRECT("ЗакСпец!I402"),"")</f>
        <v/>
      </c>
      <c r="Y566" s="122"/>
      <c r="Z566" s="122"/>
      <c r="AA566" s="123"/>
      <c r="AB566" s="139"/>
    </row>
    <row r="567" spans="1:28" ht="22.5" customHeight="1" x14ac:dyDescent="0.2">
      <c r="A567" s="132"/>
      <c r="B567" s="134"/>
      <c r="C567" s="134"/>
      <c r="D567" s="134"/>
      <c r="E567" s="134"/>
      <c r="F567" s="134"/>
      <c r="G567" s="86" t="str">
        <f ca="1">IF(INDIRECT("ЗакСпец!A403")&lt;&gt;"",INDIRECT("ЗакСпец!A403"),"")</f>
        <v/>
      </c>
      <c r="H567" s="85" t="str">
        <f ca="1">IF(INDIRECT("ЗакСпец!B403")&lt;&gt;"",INDIRECT("ЗакСпец!B403"),"")</f>
        <v>Узел управления системы теплоснабжения нежилой части здания. (БКТ)</v>
      </c>
      <c r="I567" s="84" t="str">
        <f ca="1">IF(INDIRECT("ЗакСпец!C403")&lt;&gt;"",INDIRECT("ЗакСпец!C403"),"")</f>
        <v/>
      </c>
      <c r="J567" s="121" t="str">
        <f ca="1">IF(INDIRECT("ЗакСпец!D403")&lt;&gt;"",INDIRECT("ЗакСпец!D403"),"")</f>
        <v/>
      </c>
      <c r="K567" s="121"/>
      <c r="L567" s="121"/>
      <c r="M567" s="121"/>
      <c r="N567" s="121"/>
      <c r="O567" s="122" t="str">
        <f ca="1">IF(INDIRECT("ЗакСпец!E403")&lt;&gt;"",INDIRECT("ЗакСпец!E403"),"")</f>
        <v/>
      </c>
      <c r="P567" s="122"/>
      <c r="Q567" s="122"/>
      <c r="R567" s="122"/>
      <c r="S567" s="122"/>
      <c r="T567" s="84" t="str">
        <f ca="1">IF(INDIRECT("ЗакСпец!F403")&lt;&gt;"",INDIRECT("ЗакСпец!F403"),"")</f>
        <v/>
      </c>
      <c r="U567" s="84" t="str">
        <f ca="1">IF(INDIRECT("ЗакСпец!G403")&lt;&gt;"",INDIRECT("ЗакСпец!G403"),"")</f>
        <v/>
      </c>
      <c r="V567" s="122" t="str">
        <f ca="1">IF(INDIRECT("ЗакСпец!H403")&lt;&gt;"",INDIRECT("ЗакСпец!H403"),"")</f>
        <v/>
      </c>
      <c r="W567" s="122"/>
      <c r="X567" s="122" t="str">
        <f ca="1">IF(INDIRECT("ЗакСпец!I403")&lt;&gt;"",INDIRECT("ЗакСпец!I403"),"")</f>
        <v/>
      </c>
      <c r="Y567" s="122"/>
      <c r="Z567" s="122"/>
      <c r="AA567" s="123"/>
      <c r="AB567" s="139"/>
    </row>
    <row r="568" spans="1:28" ht="22.5" customHeight="1" x14ac:dyDescent="0.2">
      <c r="A568" s="132"/>
      <c r="B568" s="134"/>
      <c r="C568" s="134"/>
      <c r="D568" s="134"/>
      <c r="E568" s="134"/>
      <c r="F568" s="134"/>
      <c r="G568" s="86" t="str">
        <f ca="1">IF(INDIRECT("ЗакСпец!A404")&lt;&gt;"",INDIRECT("ЗакСпец!A404"),"")</f>
        <v/>
      </c>
      <c r="H568" s="85" t="str">
        <f ca="1">IF(INDIRECT("ЗакСпец!B404")&lt;&gt;"",INDIRECT("ЗакСпец!B404"),"")</f>
        <v xml:space="preserve">Кран шаровой стальной фланцевый, DN25 </v>
      </c>
      <c r="I568" s="84" t="str">
        <f ca="1">IF(INDIRECT("ЗакСпец!C404")&lt;&gt;"",INDIRECT("ЗакСпец!C404"),"")</f>
        <v>JiP Standard FF</v>
      </c>
      <c r="J568" s="121" t="str">
        <f ca="1">IF(INDIRECT("ЗакСпец!D404")&lt;&gt;"",INDIRECT("ЗакСпец!D404"),"")</f>
        <v>065N9622</v>
      </c>
      <c r="K568" s="121"/>
      <c r="L568" s="121"/>
      <c r="M568" s="121"/>
      <c r="N568" s="121"/>
      <c r="O568" s="122" t="str">
        <f ca="1">IF(INDIRECT("ЗакСпец!E404")&lt;&gt;"",INDIRECT("ЗакСпец!E404"),"")</f>
        <v>Danfoss</v>
      </c>
      <c r="P568" s="122"/>
      <c r="Q568" s="122"/>
      <c r="R568" s="122"/>
      <c r="S568" s="122"/>
      <c r="T568" s="84" t="str">
        <f ca="1">IF(INDIRECT("ЗакСпец!F404")&lt;&gt;"",INDIRECT("ЗакСпец!F404"),"")</f>
        <v>шт.</v>
      </c>
      <c r="U568" s="84">
        <f ca="1">IF(INDIRECT("ЗакСпец!G404")&lt;&gt;"",INDIRECT("ЗакСпец!G404"),"")</f>
        <v>9</v>
      </c>
      <c r="V568" s="122" t="str">
        <f ca="1">IF(INDIRECT("ЗакСпец!H404")&lt;&gt;"",INDIRECT("ЗакСпец!H404"),"")</f>
        <v/>
      </c>
      <c r="W568" s="122"/>
      <c r="X568" s="122" t="str">
        <f ca="1">IF(INDIRECT("ЗакСпец!I404")&lt;&gt;"",INDIRECT("ЗакСпец!I404"),"")</f>
        <v/>
      </c>
      <c r="Y568" s="122"/>
      <c r="Z568" s="122"/>
      <c r="AA568" s="123"/>
      <c r="AB568" s="139"/>
    </row>
    <row r="569" spans="1:28" ht="22.5" customHeight="1" x14ac:dyDescent="0.2">
      <c r="A569" s="132"/>
      <c r="B569" s="134"/>
      <c r="C569" s="134"/>
      <c r="D569" s="134"/>
      <c r="E569" s="134"/>
      <c r="F569" s="134"/>
      <c r="G569" s="86" t="str">
        <f ca="1">IF(INDIRECT("ЗакСпец!A405")&lt;&gt;"",INDIRECT("ЗакСпец!A405"),"")</f>
        <v/>
      </c>
      <c r="H569" s="85" t="str">
        <f ca="1">IF(INDIRECT("ЗакСпец!B405")&lt;&gt;"",INDIRECT("ЗакСпец!B405"),"")</f>
        <v>Фильтр сетчатый  ду25</v>
      </c>
      <c r="I569" s="84" t="str">
        <f ca="1">IF(INDIRECT("ЗакСпец!C405")&lt;&gt;"",INDIRECT("ЗакСпец!C405"),"")</f>
        <v>FVF</v>
      </c>
      <c r="J569" s="121" t="str">
        <f ca="1">IF(INDIRECT("ЗакСпец!D405")&lt;&gt;"",INDIRECT("ЗакСпец!D405"),"")</f>
        <v/>
      </c>
      <c r="K569" s="121"/>
      <c r="L569" s="121"/>
      <c r="M569" s="121"/>
      <c r="N569" s="121"/>
      <c r="O569" s="122" t="str">
        <f ca="1">IF(INDIRECT("ЗакСпец!E405")&lt;&gt;"",INDIRECT("ЗакСпец!E405"),"")</f>
        <v>Danfoss</v>
      </c>
      <c r="P569" s="122"/>
      <c r="Q569" s="122"/>
      <c r="R569" s="122"/>
      <c r="S569" s="122"/>
      <c r="T569" s="84" t="str">
        <f ca="1">IF(INDIRECT("ЗакСпец!F405")&lt;&gt;"",INDIRECT("ЗакСпец!F405"),"")</f>
        <v>шт.</v>
      </c>
      <c r="U569" s="84">
        <f ca="1">IF(INDIRECT("ЗакСпец!G405")&lt;&gt;"",INDIRECT("ЗакСпец!G405"),"")</f>
        <v>1</v>
      </c>
      <c r="V569" s="122" t="str">
        <f ca="1">IF(INDIRECT("ЗакСпец!H405")&lt;&gt;"",INDIRECT("ЗакСпец!H405"),"")</f>
        <v/>
      </c>
      <c r="W569" s="122"/>
      <c r="X569" s="122" t="str">
        <f ca="1">IF(INDIRECT("ЗакСпец!I405")&lt;&gt;"",INDIRECT("ЗакСпец!I405"),"")</f>
        <v/>
      </c>
      <c r="Y569" s="122"/>
      <c r="Z569" s="122"/>
      <c r="AA569" s="123"/>
      <c r="AB569" s="139"/>
    </row>
    <row r="570" spans="1:28" ht="22.5" customHeight="1" x14ac:dyDescent="0.2">
      <c r="A570" s="132"/>
      <c r="B570" s="134"/>
      <c r="C570" s="134"/>
      <c r="D570" s="134"/>
      <c r="E570" s="134"/>
      <c r="F570" s="134"/>
      <c r="G570" s="86" t="str">
        <f ca="1">IF(INDIRECT("ЗакСпец!A406")&lt;&gt;"",INDIRECT("ЗакСпец!A406"),"")</f>
        <v/>
      </c>
      <c r="H570" s="88" t="str">
        <f ca="1">IF(INDIRECT("ЗакСпец!B406")&lt;&gt;"",INDIRECT("ЗакСпец!B406"),"")</f>
        <v>Кран шаровой спускной с наружной резьбой с насадкой для шланга</v>
      </c>
      <c r="I570" s="89" t="str">
        <f ca="1">IF(INDIRECT("ЗакСпец!C406")&lt;&gt;"",INDIRECT("ЗакСпец!C406"),"")</f>
        <v>BVR-C15</v>
      </c>
      <c r="J570" s="121" t="str">
        <f ca="1">IF(INDIRECT("ЗакСпец!D406")&lt;&gt;"",INDIRECT("ЗакСпец!D406"),"")</f>
        <v/>
      </c>
      <c r="K570" s="121"/>
      <c r="L570" s="121"/>
      <c r="M570" s="121"/>
      <c r="N570" s="121"/>
      <c r="O570" s="122" t="str">
        <f ca="1">IF(INDIRECT("ЗакСпец!E406")&lt;&gt;"",INDIRECT("ЗакСпец!E406"),"")</f>
        <v>Danfoss</v>
      </c>
      <c r="P570" s="122"/>
      <c r="Q570" s="122"/>
      <c r="R570" s="122"/>
      <c r="S570" s="122"/>
      <c r="T570" s="84" t="str">
        <f ca="1">IF(INDIRECT("ЗакСпец!F406")&lt;&gt;"",INDIRECT("ЗакСпец!F406"),"")</f>
        <v>шт.</v>
      </c>
      <c r="U570" s="84">
        <f ca="1">IF(INDIRECT("ЗакСпец!G406")&lt;&gt;"",INDIRECT("ЗакСпец!G406"),"")</f>
        <v>9</v>
      </c>
      <c r="V570" s="122" t="str">
        <f ca="1">IF(INDIRECT("ЗакСпец!H406")&lt;&gt;"",INDIRECT("ЗакСпец!H406"),"")</f>
        <v/>
      </c>
      <c r="W570" s="122"/>
      <c r="X570" s="122" t="str">
        <f ca="1">IF(INDIRECT("ЗакСпец!I406")&lt;&gt;"",INDIRECT("ЗакСпец!I406"),"")</f>
        <v/>
      </c>
      <c r="Y570" s="122"/>
      <c r="Z570" s="122"/>
      <c r="AA570" s="123"/>
      <c r="AB570" s="139"/>
    </row>
    <row r="571" spans="1:28" ht="22.5" customHeight="1" x14ac:dyDescent="0.2">
      <c r="A571" s="132"/>
      <c r="B571" s="134"/>
      <c r="C571" s="134"/>
      <c r="D571" s="134"/>
      <c r="E571" s="134"/>
      <c r="F571" s="134"/>
      <c r="G571" s="86" t="str">
        <f ca="1">IF(INDIRECT("ЗакСпец!A407")&lt;&gt;"",INDIRECT("ЗакСпец!A407"),"")</f>
        <v/>
      </c>
      <c r="H571" s="85" t="str">
        <f ca="1">IF(INDIRECT("ЗакСпец!B407")&lt;&gt;"",INDIRECT("ЗакСпец!B407"),"")</f>
        <v>Клапан ручной балансировочный DN25</v>
      </c>
      <c r="I571" s="84" t="str">
        <f ca="1">IF(INDIRECT("ЗакСпец!C407")&lt;&gt;"",INDIRECT("ЗакСпец!C407"),"")</f>
        <v>LenoTM MVT</v>
      </c>
      <c r="J571" s="121" t="str">
        <f ca="1">IF(INDIRECT("ЗакСпец!D407")&lt;&gt;"",INDIRECT("ЗакСпец!D407"),"")</f>
        <v>003Z4083</v>
      </c>
      <c r="K571" s="121"/>
      <c r="L571" s="121"/>
      <c r="M571" s="121"/>
      <c r="N571" s="121"/>
      <c r="O571" s="122" t="str">
        <f ca="1">IF(INDIRECT("ЗакСпец!E407")&lt;&gt;"",INDIRECT("ЗакСпец!E407"),"")</f>
        <v>Danfoss</v>
      </c>
      <c r="P571" s="122"/>
      <c r="Q571" s="122"/>
      <c r="R571" s="122"/>
      <c r="S571" s="122"/>
      <c r="T571" s="84" t="str">
        <f ca="1">IF(INDIRECT("ЗакСпец!F407")&lt;&gt;"",INDIRECT("ЗакСпец!F407"),"")</f>
        <v>шт.</v>
      </c>
      <c r="U571" s="84">
        <f ca="1">IF(INDIRECT("ЗакСпец!G407")&lt;&gt;"",INDIRECT("ЗакСпец!G407"),"")</f>
        <v>1</v>
      </c>
      <c r="V571" s="122" t="str">
        <f ca="1">IF(INDIRECT("ЗакСпец!H407")&lt;&gt;"",INDIRECT("ЗакСпец!H407"),"")</f>
        <v/>
      </c>
      <c r="W571" s="122"/>
      <c r="X571" s="122" t="str">
        <f ca="1">IF(INDIRECT("ЗакСпец!I407")&lt;&gt;"",INDIRECT("ЗакСпец!I407"),"")</f>
        <v/>
      </c>
      <c r="Y571" s="122"/>
      <c r="Z571" s="122"/>
      <c r="AA571" s="123"/>
      <c r="AB571" s="139"/>
    </row>
    <row r="572" spans="1:28" ht="22.5" customHeight="1" x14ac:dyDescent="0.2">
      <c r="A572" s="132"/>
      <c r="B572" s="134"/>
      <c r="C572" s="134"/>
      <c r="D572" s="134"/>
      <c r="E572" s="134"/>
      <c r="F572" s="134"/>
      <c r="G572" s="86" t="str">
        <f ca="1">IF(INDIRECT("ЗакСпец!A408")&lt;&gt;"",INDIRECT("ЗакСпец!A408"),"")</f>
        <v/>
      </c>
      <c r="H572" s="85" t="str">
        <f ca="1">IF(INDIRECT("ЗакСпец!B408")&lt;&gt;"",INDIRECT("ЗакСпец!B408"),"")</f>
        <v>Автоматический балансировочный клапан ду20</v>
      </c>
      <c r="I572" s="84" t="str">
        <f ca="1">IF(INDIRECT("ЗакСпец!C408")&lt;&gt;"",INDIRECT("ЗакСпец!C408"),"")</f>
        <v>APT</v>
      </c>
      <c r="J572" s="121" t="str">
        <f ca="1">IF(INDIRECT("ЗакСпец!D408")&lt;&gt;"",INDIRECT("ЗакСпец!D408"),"")</f>
        <v>003Z5702</v>
      </c>
      <c r="K572" s="121"/>
      <c r="L572" s="121"/>
      <c r="M572" s="121"/>
      <c r="N572" s="121"/>
      <c r="O572" s="122" t="str">
        <f ca="1">IF(INDIRECT("ЗакСпец!E408")&lt;&gt;"",INDIRECT("ЗакСпец!E408"),"")</f>
        <v>Danfoss</v>
      </c>
      <c r="P572" s="122"/>
      <c r="Q572" s="122"/>
      <c r="R572" s="122"/>
      <c r="S572" s="122"/>
      <c r="T572" s="84" t="str">
        <f ca="1">IF(INDIRECT("ЗакСпец!F408")&lt;&gt;"",INDIRECT("ЗакСпец!F408"),"")</f>
        <v>шт.</v>
      </c>
      <c r="U572" s="84">
        <f ca="1">IF(INDIRECT("ЗакСпец!G408")&lt;&gt;"",INDIRECT("ЗакСпец!G408"),"")</f>
        <v>3</v>
      </c>
      <c r="V572" s="122" t="str">
        <f ca="1">IF(INDIRECT("ЗакСпец!H408")&lt;&gt;"",INDIRECT("ЗакСпец!H408"),"")</f>
        <v/>
      </c>
      <c r="W572" s="122"/>
      <c r="X572" s="122" t="str">
        <f ca="1">IF(INDIRECT("ЗакСпец!I408")&lt;&gt;"",INDIRECT("ЗакСпец!I408"),"")</f>
        <v/>
      </c>
      <c r="Y572" s="122"/>
      <c r="Z572" s="122"/>
      <c r="AA572" s="123"/>
      <c r="AB572" s="139"/>
    </row>
    <row r="573" spans="1:28" ht="22.5" customHeight="1" x14ac:dyDescent="0.2">
      <c r="A573" s="132"/>
      <c r="B573" s="134"/>
      <c r="C573" s="134"/>
      <c r="D573" s="134"/>
      <c r="E573" s="134"/>
      <c r="F573" s="134"/>
      <c r="G573" s="86" t="str">
        <f ca="1">IF(INDIRECT("ЗакСпец!A409")&lt;&gt;"",INDIRECT("ЗакСпец!A409"),"")</f>
        <v/>
      </c>
      <c r="H573" s="85" t="str">
        <f ca="1">IF(INDIRECT("ЗакСпец!B409")&lt;&gt;"",INDIRECT("ЗакСпец!B409"),"")</f>
        <v>Балансировочный клапан партнёр ду20</v>
      </c>
      <c r="I573" s="84" t="str">
        <f ca="1">IF(INDIRECT("ЗакСпец!C409")&lt;&gt;"",INDIRECT("ЗакСпец!C409"),"")</f>
        <v>CNT</v>
      </c>
      <c r="J573" s="121" t="str">
        <f ca="1">IF(INDIRECT("ЗакСпец!D409")&lt;&gt;"",INDIRECT("ЗакСпец!D409"),"")</f>
        <v>003Z7642</v>
      </c>
      <c r="K573" s="121"/>
      <c r="L573" s="121"/>
      <c r="M573" s="121"/>
      <c r="N573" s="121"/>
      <c r="O573" s="122" t="str">
        <f ca="1">IF(INDIRECT("ЗакСпец!E409")&lt;&gt;"",INDIRECT("ЗакСпец!E409"),"")</f>
        <v>Danfoss</v>
      </c>
      <c r="P573" s="122"/>
      <c r="Q573" s="122"/>
      <c r="R573" s="122"/>
      <c r="S573" s="122"/>
      <c r="T573" s="84" t="str">
        <f ca="1">IF(INDIRECT("ЗакСпец!F409")&lt;&gt;"",INDIRECT("ЗакСпец!F409"),"")</f>
        <v>шт.</v>
      </c>
      <c r="U573" s="84">
        <f ca="1">IF(INDIRECT("ЗакСпец!G409")&lt;&gt;"",INDIRECT("ЗакСпец!G409"),"")</f>
        <v>3</v>
      </c>
      <c r="V573" s="122" t="str">
        <f ca="1">IF(INDIRECT("ЗакСпец!H409")&lt;&gt;"",INDIRECT("ЗакСпец!H409"),"")</f>
        <v/>
      </c>
      <c r="W573" s="122"/>
      <c r="X573" s="122" t="str">
        <f ca="1">IF(INDIRECT("ЗакСпец!I409")&lt;&gt;"",INDIRECT("ЗакСпец!I409"),"")</f>
        <v/>
      </c>
      <c r="Y573" s="122"/>
      <c r="Z573" s="122"/>
      <c r="AA573" s="123"/>
      <c r="AB573" s="139"/>
    </row>
    <row r="574" spans="1:28" ht="22.5" customHeight="1" x14ac:dyDescent="0.2">
      <c r="A574" s="132"/>
      <c r="B574" s="134"/>
      <c r="C574" s="134"/>
      <c r="D574" s="134"/>
      <c r="E574" s="134"/>
      <c r="F574" s="134"/>
      <c r="G574" s="86" t="str">
        <f ca="1">IF(INDIRECT("ЗакСпец!A410")&lt;&gt;"",INDIRECT("ЗакСпец!A410"),"")</f>
        <v/>
      </c>
      <c r="H574" s="85" t="str">
        <f ca="1">IF(INDIRECT("ЗакСпец!B410")&lt;&gt;"",INDIRECT("ЗакСпец!B410"),"")</f>
        <v>Манометр</v>
      </c>
      <c r="I574" s="84" t="str">
        <f ca="1">IF(INDIRECT("ЗакСпец!C410")&lt;&gt;"",INDIRECT("ЗакСпец!C410"),"")</f>
        <v>ДМ-02</v>
      </c>
      <c r="J574" s="121" t="str">
        <f ca="1">IF(INDIRECT("ЗакСпец!D410")&lt;&gt;"",INDIRECT("ЗакСпец!D410"),"")</f>
        <v/>
      </c>
      <c r="K574" s="121"/>
      <c r="L574" s="121"/>
      <c r="M574" s="121"/>
      <c r="N574" s="121"/>
      <c r="O574" s="122" t="str">
        <f ca="1">IF(INDIRECT("ЗакСпец!E410")&lt;&gt;"",INDIRECT("ЗакСпец!E410"),"")</f>
        <v>БД</v>
      </c>
      <c r="P574" s="122"/>
      <c r="Q574" s="122"/>
      <c r="R574" s="122"/>
      <c r="S574" s="122"/>
      <c r="T574" s="84" t="str">
        <f ca="1">IF(INDIRECT("ЗакСпец!F410")&lt;&gt;"",INDIRECT("ЗакСпец!F410"),"")</f>
        <v>шт.</v>
      </c>
      <c r="U574" s="84">
        <f ca="1">IF(INDIRECT("ЗакСпец!G410")&lt;&gt;"",INDIRECT("ЗакСпец!G410"),"")</f>
        <v>6</v>
      </c>
      <c r="V574" s="122" t="str">
        <f ca="1">IF(INDIRECT("ЗакСпец!H410")&lt;&gt;"",INDIRECT("ЗакСпец!H410"),"")</f>
        <v/>
      </c>
      <c r="W574" s="122"/>
      <c r="X574" s="122" t="str">
        <f ca="1">IF(INDIRECT("ЗакСпец!I410")&lt;&gt;"",INDIRECT("ЗакСпец!I410"),"")</f>
        <v/>
      </c>
      <c r="Y574" s="122"/>
      <c r="Z574" s="122"/>
      <c r="AA574" s="123"/>
      <c r="AB574" s="139"/>
    </row>
    <row r="575" spans="1:28" ht="22.5" customHeight="1" x14ac:dyDescent="0.2">
      <c r="A575" s="132"/>
      <c r="B575" s="134"/>
      <c r="C575" s="134"/>
      <c r="D575" s="134"/>
      <c r="E575" s="134"/>
      <c r="F575" s="134"/>
      <c r="G575" s="86" t="str">
        <f ca="1">IF(INDIRECT("ЗакСпец!A411")&lt;&gt;"",INDIRECT("ЗакСпец!A411"),"")</f>
        <v/>
      </c>
      <c r="H575" s="85" t="str">
        <f ca="1">IF(INDIRECT("ЗакСпец!B411")&lt;&gt;"",INDIRECT("ЗакСпец!B411"),"")</f>
        <v>Кран для манометра</v>
      </c>
      <c r="I575" s="84" t="str">
        <f ca="1">IF(INDIRECT("ЗакСпец!C411")&lt;&gt;"",INDIRECT("ЗакСпец!C411"),"")</f>
        <v>VT.806/807</v>
      </c>
      <c r="J575" s="121" t="str">
        <f ca="1">IF(INDIRECT("ЗакСпец!D411")&lt;&gt;"",INDIRECT("ЗакСпец!D411"),"")</f>
        <v/>
      </c>
      <c r="K575" s="121"/>
      <c r="L575" s="121"/>
      <c r="M575" s="121"/>
      <c r="N575" s="121"/>
      <c r="O575" s="122" t="str">
        <f ca="1">IF(INDIRECT("ЗакСпец!E411")&lt;&gt;"",INDIRECT("ЗакСпец!E411"),"")</f>
        <v>Valtec</v>
      </c>
      <c r="P575" s="122"/>
      <c r="Q575" s="122"/>
      <c r="R575" s="122"/>
      <c r="S575" s="122"/>
      <c r="T575" s="84" t="str">
        <f ca="1">IF(INDIRECT("ЗакСпец!F411")&lt;&gt;"",INDIRECT("ЗакСпец!F411"),"")</f>
        <v>шт.</v>
      </c>
      <c r="U575" s="84">
        <f ca="1">IF(INDIRECT("ЗакСпец!G411")&lt;&gt;"",INDIRECT("ЗакСпец!G411"),"")</f>
        <v>6</v>
      </c>
      <c r="V575" s="122" t="str">
        <f ca="1">IF(INDIRECT("ЗакСпец!H411")&lt;&gt;"",INDIRECT("ЗакСпец!H411"),"")</f>
        <v/>
      </c>
      <c r="W575" s="122"/>
      <c r="X575" s="122" t="str">
        <f ca="1">IF(INDIRECT("ЗакСпец!I411")&lt;&gt;"",INDIRECT("ЗакСпец!I411"),"")</f>
        <v/>
      </c>
      <c r="Y575" s="122"/>
      <c r="Z575" s="122"/>
      <c r="AA575" s="123"/>
      <c r="AB575" s="139"/>
    </row>
    <row r="576" spans="1:28" ht="22.5" customHeight="1" x14ac:dyDescent="0.2">
      <c r="A576" s="132"/>
      <c r="B576" s="134"/>
      <c r="C576" s="134"/>
      <c r="D576" s="134"/>
      <c r="E576" s="134"/>
      <c r="F576" s="134"/>
      <c r="G576" s="86" t="str">
        <f ca="1">IF(INDIRECT("ЗакСпец!A412")&lt;&gt;"",INDIRECT("ЗакСпец!A412"),"")</f>
        <v/>
      </c>
      <c r="H576" s="85" t="str">
        <f ca="1">IF(INDIRECT("ЗакСпец!B412")&lt;&gt;"",INDIRECT("ЗакСпец!B412"),"")</f>
        <v>Термометр биметаллический с гильзой</v>
      </c>
      <c r="I576" s="84" t="str">
        <f ca="1">IF(INDIRECT("ЗакСпец!C412")&lt;&gt;"",INDIRECT("ЗакСпец!C412"),"")</f>
        <v>ТБ</v>
      </c>
      <c r="J576" s="121" t="str">
        <f ca="1">IF(INDIRECT("ЗакСпец!D412")&lt;&gt;"",INDIRECT("ЗакСпец!D412"),"")</f>
        <v/>
      </c>
      <c r="K576" s="121"/>
      <c r="L576" s="121"/>
      <c r="M576" s="121"/>
      <c r="N576" s="121"/>
      <c r="O576" s="122" t="str">
        <f ca="1">IF(INDIRECT("ЗакСпец!E412")&lt;&gt;"",INDIRECT("ЗакСпец!E412"),"")</f>
        <v>БД</v>
      </c>
      <c r="P576" s="122"/>
      <c r="Q576" s="122"/>
      <c r="R576" s="122"/>
      <c r="S576" s="122"/>
      <c r="T576" s="84" t="str">
        <f ca="1">IF(INDIRECT("ЗакСпец!F412")&lt;&gt;"",INDIRECT("ЗакСпец!F412"),"")</f>
        <v>шт.</v>
      </c>
      <c r="U576" s="84">
        <f ca="1">IF(INDIRECT("ЗакСпец!G412")&lt;&gt;"",INDIRECT("ЗакСпец!G412"),"")</f>
        <v>2</v>
      </c>
      <c r="V576" s="122" t="str">
        <f ca="1">IF(INDIRECT("ЗакСпец!H412")&lt;&gt;"",INDIRECT("ЗакСпец!H412"),"")</f>
        <v/>
      </c>
      <c r="W576" s="122"/>
      <c r="X576" s="122" t="str">
        <f ca="1">IF(INDIRECT("ЗакСпец!I412")&lt;&gt;"",INDIRECT("ЗакСпец!I412"),"")</f>
        <v/>
      </c>
      <c r="Y576" s="122"/>
      <c r="Z576" s="122"/>
      <c r="AA576" s="123"/>
      <c r="AB576" s="139"/>
    </row>
    <row r="577" spans="1:28" ht="22.5" customHeight="1" x14ac:dyDescent="0.2">
      <c r="A577" s="132"/>
      <c r="B577" s="134"/>
      <c r="C577" s="134"/>
      <c r="D577" s="134"/>
      <c r="E577" s="134"/>
      <c r="F577" s="134"/>
      <c r="G577" s="86" t="str">
        <f ca="1">IF(INDIRECT("ЗакСпец!A413")&lt;&gt;"",INDIRECT("ЗакСпец!A413"),"")</f>
        <v/>
      </c>
      <c r="H577" s="85" t="str">
        <f ca="1">IF(INDIRECT("ЗакСпец!B413")&lt;&gt;"",INDIRECT("ЗакСпец!B413"),"")</f>
        <v>Теплосчетчик с цифровым выходом (интерфейс RS-485) для установки на подающем трубопроводе</v>
      </c>
      <c r="I577" s="84" t="str">
        <f ca="1">IF(INDIRECT("ЗакСпец!C413")&lt;&gt;"",INDIRECT("ЗакСпец!C413"),"")</f>
        <v/>
      </c>
      <c r="J577" s="121" t="str">
        <f ca="1">IF(INDIRECT("ЗакСпец!D413")&lt;&gt;"",INDIRECT("ЗакСпец!D413"),"")</f>
        <v/>
      </c>
      <c r="K577" s="121"/>
      <c r="L577" s="121"/>
      <c r="M577" s="121"/>
      <c r="N577" s="121"/>
      <c r="O577" s="122" t="str">
        <f ca="1">IF(INDIRECT("ЗакСпец!E413")&lt;&gt;"",INDIRECT("ЗакСпец!E413"),"")</f>
        <v/>
      </c>
      <c r="P577" s="122"/>
      <c r="Q577" s="122"/>
      <c r="R577" s="122"/>
      <c r="S577" s="122"/>
      <c r="T577" s="84" t="str">
        <f ca="1">IF(INDIRECT("ЗакСпец!F413")&lt;&gt;"",INDIRECT("ЗакСпец!F413"),"")</f>
        <v/>
      </c>
      <c r="U577" s="84" t="str">
        <f ca="1">IF(INDIRECT("ЗакСпец!G413")&lt;&gt;"",INDIRECT("ЗакСпец!G413"),"")</f>
        <v/>
      </c>
      <c r="V577" s="122" t="str">
        <f ca="1">IF(INDIRECT("ЗакСпец!H413")&lt;&gt;"",INDIRECT("ЗакСпец!H413"),"")</f>
        <v/>
      </c>
      <c r="W577" s="122"/>
      <c r="X577" s="122" t="str">
        <f ca="1">IF(INDIRECT("ЗакСпец!I413")&lt;&gt;"",INDIRECT("ЗакСпец!I413"),"")</f>
        <v/>
      </c>
      <c r="Y577" s="122"/>
      <c r="Z577" s="122"/>
      <c r="AA577" s="123"/>
      <c r="AB577" s="139"/>
    </row>
    <row r="578" spans="1:28" ht="16.899999999999999" customHeight="1" x14ac:dyDescent="0.2">
      <c r="A578" s="132"/>
      <c r="B578" s="134"/>
      <c r="C578" s="134"/>
      <c r="D578" s="134"/>
      <c r="E578" s="134"/>
      <c r="F578" s="134"/>
      <c r="G578" s="209" t="str">
        <f ca="1">IF(INDIRECT("ЗакСпец!A414")&lt;&gt;"",INDIRECT("ЗакСпец!A414"),"")</f>
        <v/>
      </c>
      <c r="H578" s="220" t="str">
        <f ca="1">IF(INDIRECT("ЗакСпец!B414")&lt;&gt;"",INDIRECT("ЗакСпец!B414"),"")</f>
        <v>Ду 15</v>
      </c>
      <c r="I578" s="221" t="str">
        <f ca="1">IF(INDIRECT("ЗакСпец!C414")&lt;&gt;"",INDIRECT("ЗакСпец!C414"),"")</f>
        <v>RS-485</v>
      </c>
      <c r="J578" s="121" t="str">
        <f ca="1">IF(INDIRECT("ЗакСпец!D414")&lt;&gt;"",INDIRECT("ЗакСпец!D414"),"")</f>
        <v/>
      </c>
      <c r="K578" s="121"/>
      <c r="L578" s="121"/>
      <c r="M578" s="121"/>
      <c r="N578" s="121"/>
      <c r="O578" s="122" t="str">
        <f ca="1">IF(INDIRECT("ЗакСпец!E414")&lt;&gt;"",INDIRECT("ЗакСпец!E414"),"")</f>
        <v>«Пульсар»</v>
      </c>
      <c r="P578" s="122"/>
      <c r="Q578" s="122"/>
      <c r="R578" s="122"/>
      <c r="S578" s="122"/>
      <c r="T578" s="121" t="str">
        <f ca="1">IF(INDIRECT("ЗакСпец!F414")&lt;&gt;"",INDIRECT("ЗакСпец!F414"),"")</f>
        <v>шт</v>
      </c>
      <c r="U578" s="121">
        <f ca="1">IF(INDIRECT("ЗакСпец!G414")&lt;&gt;"",INDIRECT("ЗакСпец!G414"),"")</f>
        <v>3</v>
      </c>
      <c r="V578" s="122" t="str">
        <f ca="1">IF(INDIRECT("ЗакСпец!H414")&lt;&gt;"",INDIRECT("ЗакСпец!H414"),"")</f>
        <v/>
      </c>
      <c r="W578" s="122"/>
      <c r="X578" s="122" t="str">
        <f ca="1">IF(INDIRECT("ЗакСпец!I414")&lt;&gt;"",INDIRECT("ЗакСпец!I414"),"")</f>
        <v/>
      </c>
      <c r="Y578" s="122"/>
      <c r="Z578" s="122"/>
      <c r="AA578" s="123"/>
      <c r="AB578" s="139"/>
    </row>
    <row r="579" spans="1:28" ht="5.65" customHeight="1" x14ac:dyDescent="0.2">
      <c r="A579" s="132"/>
      <c r="B579" s="134"/>
      <c r="C579" s="134"/>
      <c r="D579" s="134"/>
      <c r="E579" s="134"/>
      <c r="F579" s="134"/>
      <c r="G579" s="209"/>
      <c r="H579" s="220"/>
      <c r="I579" s="221"/>
      <c r="J579" s="121"/>
      <c r="K579" s="121"/>
      <c r="L579" s="121"/>
      <c r="M579" s="121"/>
      <c r="N579" s="121"/>
      <c r="O579" s="122"/>
      <c r="P579" s="122"/>
      <c r="Q579" s="122"/>
      <c r="R579" s="122"/>
      <c r="S579" s="122"/>
      <c r="T579" s="121"/>
      <c r="U579" s="121"/>
      <c r="V579" s="122"/>
      <c r="W579" s="122"/>
      <c r="X579" s="122"/>
      <c r="Y579" s="122"/>
      <c r="Z579" s="122"/>
      <c r="AA579" s="123"/>
      <c r="AB579" s="139"/>
    </row>
    <row r="580" spans="1:28" ht="22.5" customHeight="1" x14ac:dyDescent="0.2">
      <c r="A580" s="132"/>
      <c r="B580" s="134"/>
      <c r="C580" s="134"/>
      <c r="D580" s="134"/>
      <c r="E580" s="134"/>
      <c r="F580" s="134"/>
      <c r="G580" s="86" t="str">
        <f ca="1">IF(INDIRECT("ЗакСпец!A415")&lt;&gt;"",INDIRECT("ЗакСпец!A415"),"")</f>
        <v/>
      </c>
      <c r="H580" s="88" t="str">
        <f ca="1">IF(INDIRECT("ЗакСпец!B415")&lt;&gt;"",INDIRECT("ЗакСпец!B415"),"")</f>
        <v>Уголок 50х50х5, L=450мм, стальной горячекатаный равнополочный</v>
      </c>
      <c r="I580" s="89" t="str">
        <f ca="1">IF(INDIRECT("ЗакСпец!C415")&lt;&gt;"",INDIRECT("ЗакСпец!C415"),"")</f>
        <v>ГОСТ 8509-93 Ст. ВСт3Кп2 ГОСТ 533-88</v>
      </c>
      <c r="J580" s="121" t="str">
        <f ca="1">IF(INDIRECT("ЗакСпец!D415")&lt;&gt;"",INDIRECT("ЗакСпец!D415"),"")</f>
        <v/>
      </c>
      <c r="K580" s="121"/>
      <c r="L580" s="121"/>
      <c r="M580" s="121"/>
      <c r="N580" s="121"/>
      <c r="O580" s="122" t="str">
        <f ca="1">IF(INDIRECT("ЗакСпец!E415")&lt;&gt;"",INDIRECT("ЗакСпец!E415"),"")</f>
        <v/>
      </c>
      <c r="P580" s="122"/>
      <c r="Q580" s="122"/>
      <c r="R580" s="122"/>
      <c r="S580" s="122"/>
      <c r="T580" s="84" t="str">
        <f ca="1">IF(INDIRECT("ЗакСпец!F415")&lt;&gt;"",INDIRECT("ЗакСпец!F415"),"")</f>
        <v>шт</v>
      </c>
      <c r="U580" s="84">
        <f ca="1">IF(INDIRECT("ЗакСпец!G415")&lt;&gt;"",INDIRECT("ЗакСпец!G415"),"")</f>
        <v>30</v>
      </c>
      <c r="V580" s="122" t="str">
        <f ca="1">IF(INDIRECT("ЗакСпец!H415")&lt;&gt;"",INDIRECT("ЗакСпец!H415"),"")</f>
        <v/>
      </c>
      <c r="W580" s="122"/>
      <c r="X580" s="122" t="str">
        <f ca="1">IF(INDIRECT("ЗакСпец!I415")&lt;&gt;"",INDIRECT("ЗакСпец!I415"),"")</f>
        <v/>
      </c>
      <c r="Y580" s="122"/>
      <c r="Z580" s="122"/>
      <c r="AA580" s="123"/>
      <c r="AB580" s="139"/>
    </row>
    <row r="581" spans="1:28" ht="22.5" customHeight="1" x14ac:dyDescent="0.2">
      <c r="A581" s="132"/>
      <c r="B581" s="134"/>
      <c r="C581" s="134"/>
      <c r="D581" s="134"/>
      <c r="E581" s="134"/>
      <c r="F581" s="134"/>
      <c r="G581" s="86" t="str">
        <f ca="1">IF(INDIRECT("ЗакСпец!A416")&lt;&gt;"",INDIRECT("ЗакСпец!A416"),"")</f>
        <v/>
      </c>
      <c r="H581" s="88" t="str">
        <f ca="1">IF(INDIRECT("ЗакСпец!B416")&lt;&gt;"",INDIRECT("ЗакСпец!B416"),"")</f>
        <v>Швеллер N=10, L=1000мм, стальной горячекатаный</v>
      </c>
      <c r="I581" s="89" t="str">
        <f ca="1">IF(INDIRECT("ЗакСпец!C416")&lt;&gt;"",INDIRECT("ЗакСпец!C416"),"")</f>
        <v>ГОСТ 8240-89 Ст. ВСт3Кп2 ГОСТ 533-88</v>
      </c>
      <c r="J581" s="121" t="str">
        <f ca="1">IF(INDIRECT("ЗакСпец!D416")&lt;&gt;"",INDIRECT("ЗакСпец!D416"),"")</f>
        <v/>
      </c>
      <c r="K581" s="121"/>
      <c r="L581" s="121"/>
      <c r="M581" s="121"/>
      <c r="N581" s="121"/>
      <c r="O581" s="122" t="str">
        <f ca="1">IF(INDIRECT("ЗакСпец!E416")&lt;&gt;"",INDIRECT("ЗакСпец!E416"),"")</f>
        <v/>
      </c>
      <c r="P581" s="122"/>
      <c r="Q581" s="122"/>
      <c r="R581" s="122"/>
      <c r="S581" s="122"/>
      <c r="T581" s="84" t="str">
        <f ca="1">IF(INDIRECT("ЗакСпец!F416")&lt;&gt;"",INDIRECT("ЗакСпец!F416"),"")</f>
        <v>шт</v>
      </c>
      <c r="U581" s="84">
        <f ca="1">IF(INDIRECT("ЗакСпец!G416")&lt;&gt;"",INDIRECT("ЗакСпец!G416"),"")</f>
        <v>12</v>
      </c>
      <c r="V581" s="122" t="str">
        <f ca="1">IF(INDIRECT("ЗакСпец!H416")&lt;&gt;"",INDIRECT("ЗакСпец!H416"),"")</f>
        <v/>
      </c>
      <c r="W581" s="122"/>
      <c r="X581" s="122" t="str">
        <f ca="1">IF(INDIRECT("ЗакСпец!I416")&lt;&gt;"",INDIRECT("ЗакСпец!I416"),"")</f>
        <v/>
      </c>
      <c r="Y581" s="122"/>
      <c r="Z581" s="122"/>
      <c r="AA581" s="123"/>
      <c r="AB581" s="139"/>
    </row>
    <row r="582" spans="1:28" ht="22.5" customHeight="1" x14ac:dyDescent="0.2">
      <c r="A582" s="132"/>
      <c r="B582" s="134"/>
      <c r="C582" s="134"/>
      <c r="D582" s="134"/>
      <c r="E582" s="134"/>
      <c r="F582" s="134"/>
      <c r="G582" s="209" t="str">
        <f ca="1">IF(INDIRECT("ЗакСпец!A417")&lt;&gt;"",INDIRECT("ЗакСпец!A417"),"")</f>
        <v/>
      </c>
      <c r="H582" s="122" t="str">
        <f ca="1">IF(INDIRECT("ЗакСпец!B417")&lt;&gt;"",INDIRECT("ЗакСпец!B417"),"")</f>
        <v/>
      </c>
      <c r="I582" s="121" t="str">
        <f ca="1">IF(INDIRECT("ЗакСпец!C417")&lt;&gt;"",INDIRECT("ЗакСпец!C417"),"")</f>
        <v/>
      </c>
      <c r="J582" s="121" t="str">
        <f ca="1">IF(INDIRECT("ЗакСпец!D417")&lt;&gt;"",INDIRECT("ЗакСпец!D417"),"")</f>
        <v/>
      </c>
      <c r="K582" s="121"/>
      <c r="L582" s="121"/>
      <c r="M582" s="121"/>
      <c r="N582" s="121"/>
      <c r="O582" s="122" t="str">
        <f ca="1">IF(INDIRECT("ЗакСпец!E417")&lt;&gt;"",INDIRECT("ЗакСпец!E417"),"")</f>
        <v/>
      </c>
      <c r="P582" s="122"/>
      <c r="Q582" s="122"/>
      <c r="R582" s="122"/>
      <c r="S582" s="122"/>
      <c r="T582" s="121" t="str">
        <f ca="1">IF(INDIRECT("ЗакСпец!F417")&lt;&gt;"",INDIRECT("ЗакСпец!F417"),"")</f>
        <v/>
      </c>
      <c r="U582" s="121" t="str">
        <f ca="1">IF(INDIRECT("ЗакСпец!G417")&lt;&gt;"",INDIRECT("ЗакСпец!G417"),"")</f>
        <v/>
      </c>
      <c r="V582" s="122" t="str">
        <f ca="1">IF(INDIRECT("ЗакСпец!H417")&lt;&gt;"",INDIRECT("ЗакСпец!H417"),"")</f>
        <v/>
      </c>
      <c r="W582" s="122"/>
      <c r="X582" s="122" t="str">
        <f ca="1">IF(INDIRECT("ЗакСпец!I417")&lt;&gt;"",INDIRECT("ЗакСпец!I417"),"")</f>
        <v/>
      </c>
      <c r="Y582" s="122"/>
      <c r="Z582" s="122"/>
      <c r="AA582" s="123"/>
      <c r="AB582" s="139"/>
    </row>
    <row r="583" spans="1:28" ht="2.85" customHeight="1" x14ac:dyDescent="0.2">
      <c r="A583" s="132"/>
      <c r="B583" s="134"/>
      <c r="C583" s="134"/>
      <c r="D583" s="134"/>
      <c r="E583" s="134"/>
      <c r="F583" s="134"/>
      <c r="G583" s="209"/>
      <c r="H583" s="122"/>
      <c r="I583" s="121"/>
      <c r="J583" s="121"/>
      <c r="K583" s="121"/>
      <c r="L583" s="121"/>
      <c r="M583" s="121"/>
      <c r="N583" s="121"/>
      <c r="O583" s="122"/>
      <c r="P583" s="122"/>
      <c r="Q583" s="122"/>
      <c r="R583" s="122"/>
      <c r="S583" s="122"/>
      <c r="T583" s="121"/>
      <c r="U583" s="121"/>
      <c r="V583" s="122"/>
      <c r="W583" s="122"/>
      <c r="X583" s="122"/>
      <c r="Y583" s="122"/>
      <c r="Z583" s="122"/>
      <c r="AA583" s="123"/>
      <c r="AB583" s="139"/>
    </row>
    <row r="584" spans="1:28" ht="22.5" customHeight="1" x14ac:dyDescent="0.2">
      <c r="A584" s="132"/>
      <c r="B584" s="134"/>
      <c r="C584" s="134"/>
      <c r="D584" s="134"/>
      <c r="E584" s="134"/>
      <c r="F584" s="134"/>
      <c r="G584" s="86" t="str">
        <f ca="1">IF(INDIRECT("ЗакСпец!A418")&lt;&gt;"",INDIRECT("ЗакСпец!A418"),"")</f>
        <v/>
      </c>
      <c r="H584" s="85" t="str">
        <f ca="1">IF(INDIRECT("ЗакСпец!B418")&lt;&gt;"",INDIRECT("ЗакСпец!B418"),"")</f>
        <v/>
      </c>
      <c r="I584" s="84" t="str">
        <f ca="1">IF(INDIRECT("ЗакСпец!C418")&lt;&gt;"",INDIRECT("ЗакСпец!C418"),"")</f>
        <v/>
      </c>
      <c r="J584" s="121" t="str">
        <f ca="1">IF(INDIRECT("ЗакСпец!D418")&lt;&gt;"",INDIRECT("ЗакСпец!D418"),"")</f>
        <v/>
      </c>
      <c r="K584" s="121"/>
      <c r="L584" s="121"/>
      <c r="M584" s="121"/>
      <c r="N584" s="121"/>
      <c r="O584" s="122" t="str">
        <f ca="1">IF(INDIRECT("ЗакСпец!E418")&lt;&gt;"",INDIRECT("ЗакСпец!E418"),"")</f>
        <v/>
      </c>
      <c r="P584" s="122"/>
      <c r="Q584" s="122"/>
      <c r="R584" s="122"/>
      <c r="S584" s="122"/>
      <c r="T584" s="84" t="str">
        <f ca="1">IF(INDIRECT("ЗакСпец!F418")&lt;&gt;"",INDIRECT("ЗакСпец!F418"),"")</f>
        <v/>
      </c>
      <c r="U584" s="84" t="str">
        <f ca="1">IF(INDIRECT("ЗакСпец!G418")&lt;&gt;"",INDIRECT("ЗакСпец!G418"),"")</f>
        <v/>
      </c>
      <c r="V584" s="122" t="str">
        <f ca="1">IF(INDIRECT("ЗакСпец!H418")&lt;&gt;"",INDIRECT("ЗакСпец!H418"),"")</f>
        <v/>
      </c>
      <c r="W584" s="122"/>
      <c r="X584" s="122" t="str">
        <f ca="1">IF(INDIRECT("ЗакСпец!I418")&lt;&gt;"",INDIRECT("ЗакСпец!I418"),"")</f>
        <v/>
      </c>
      <c r="Y584" s="122"/>
      <c r="Z584" s="122"/>
      <c r="AA584" s="123"/>
      <c r="AB584" s="139"/>
    </row>
    <row r="585" spans="1:28" ht="22.5" customHeight="1" x14ac:dyDescent="0.2">
      <c r="A585" s="132"/>
      <c r="B585" s="134"/>
      <c r="C585" s="134"/>
      <c r="D585" s="134"/>
      <c r="E585" s="134"/>
      <c r="F585" s="134"/>
      <c r="G585" s="86" t="str">
        <f ca="1">IF(INDIRECT("ЗакСпец!A419")&lt;&gt;"",INDIRECT("ЗакСпец!A419"),"")</f>
        <v/>
      </c>
      <c r="H585" s="85" t="str">
        <f ca="1">IF(INDIRECT("ЗакСпец!B419")&lt;&gt;"",INDIRECT("ЗакСпец!B419"),"")</f>
        <v/>
      </c>
      <c r="I585" s="84" t="str">
        <f ca="1">IF(INDIRECT("ЗакСпец!C419")&lt;&gt;"",INDIRECT("ЗакСпец!C419"),"")</f>
        <v/>
      </c>
      <c r="J585" s="121" t="str">
        <f ca="1">IF(INDIRECT("ЗакСпец!D419")&lt;&gt;"",INDIRECT("ЗакСпец!D419"),"")</f>
        <v/>
      </c>
      <c r="K585" s="121"/>
      <c r="L585" s="121"/>
      <c r="M585" s="121"/>
      <c r="N585" s="121"/>
      <c r="O585" s="122" t="str">
        <f ca="1">IF(INDIRECT("ЗакСпец!E419")&lt;&gt;"",INDIRECT("ЗакСпец!E419"),"")</f>
        <v/>
      </c>
      <c r="P585" s="122"/>
      <c r="Q585" s="122"/>
      <c r="R585" s="122"/>
      <c r="S585" s="122"/>
      <c r="T585" s="84" t="str">
        <f ca="1">IF(INDIRECT("ЗакСпец!F419")&lt;&gt;"",INDIRECT("ЗакСпец!F419"),"")</f>
        <v/>
      </c>
      <c r="U585" s="84" t="str">
        <f ca="1">IF(INDIRECT("ЗакСпец!G419")&lt;&gt;"",INDIRECT("ЗакСпец!G419"),"")</f>
        <v/>
      </c>
      <c r="V585" s="122" t="str">
        <f ca="1">IF(INDIRECT("ЗакСпец!H419")&lt;&gt;"",INDIRECT("ЗакСпец!H419"),"")</f>
        <v/>
      </c>
      <c r="W585" s="122"/>
      <c r="X585" s="122" t="str">
        <f ca="1">IF(INDIRECT("ЗакСпец!I419")&lt;&gt;"",INDIRECT("ЗакСпец!I419"),"")</f>
        <v/>
      </c>
      <c r="Y585" s="122"/>
      <c r="Z585" s="122"/>
      <c r="AA585" s="123"/>
      <c r="AB585" s="139"/>
    </row>
    <row r="586" spans="1:28" ht="8.4499999999999993" customHeight="1" x14ac:dyDescent="0.2">
      <c r="A586" s="132"/>
      <c r="B586" s="134"/>
      <c r="C586" s="134"/>
      <c r="D586" s="134"/>
      <c r="E586" s="134"/>
      <c r="F586" s="134"/>
      <c r="G586" s="209" t="str">
        <f ca="1">IF(INDIRECT("ЗакСпец!A420")&lt;&gt;"",INDIRECT("ЗакСпец!A420"),"")</f>
        <v/>
      </c>
      <c r="H586" s="122" t="str">
        <f ca="1">IF(INDIRECT("ЗакСпец!B420")&lt;&gt;"",INDIRECT("ЗакСпец!B420"),"")</f>
        <v/>
      </c>
      <c r="I586" s="121" t="str">
        <f ca="1">IF(INDIRECT("ЗакСпец!C420")&lt;&gt;"",INDIRECT("ЗакСпец!C420"),"")</f>
        <v/>
      </c>
      <c r="J586" s="121" t="str">
        <f ca="1">IF(INDIRECT("ЗакСпец!D420")&lt;&gt;"",INDIRECT("ЗакСпец!D420"),"")</f>
        <v/>
      </c>
      <c r="K586" s="121"/>
      <c r="L586" s="121"/>
      <c r="M586" s="121"/>
      <c r="N586" s="121"/>
      <c r="O586" s="122" t="str">
        <f ca="1">IF(INDIRECT("ЗакСпец!E420")&lt;&gt;"",INDIRECT("ЗакСпец!E420"),"")</f>
        <v/>
      </c>
      <c r="P586" s="122"/>
      <c r="Q586" s="122"/>
      <c r="R586" s="122"/>
      <c r="S586" s="122"/>
      <c r="T586" s="121" t="str">
        <f ca="1">IF(INDIRECT("ЗакСпец!F420")&lt;&gt;"",INDIRECT("ЗакСпец!F420"),"")</f>
        <v/>
      </c>
      <c r="U586" s="121" t="str">
        <f ca="1">IF(INDIRECT("ЗакСпец!G420")&lt;&gt;"",INDIRECT("ЗакСпец!G420"),"")</f>
        <v/>
      </c>
      <c r="V586" s="122" t="str">
        <f ca="1">IF(INDIRECT("ЗакСпец!H420")&lt;&gt;"",INDIRECT("ЗакСпец!H420"),"")</f>
        <v/>
      </c>
      <c r="W586" s="122"/>
      <c r="X586" s="122" t="str">
        <f ca="1">IF(INDIRECT("ЗакСпец!I420")&lt;&gt;"",INDIRECT("ЗакСпец!I420"),"")</f>
        <v/>
      </c>
      <c r="Y586" s="122"/>
      <c r="Z586" s="122"/>
      <c r="AA586" s="123"/>
      <c r="AB586" s="139"/>
    </row>
    <row r="587" spans="1:28" ht="14.1" customHeight="1" x14ac:dyDescent="0.2">
      <c r="A587" s="132"/>
      <c r="B587" s="134"/>
      <c r="C587" s="134"/>
      <c r="D587" s="134"/>
      <c r="E587" s="134"/>
      <c r="F587" s="134"/>
      <c r="G587" s="209"/>
      <c r="H587" s="122"/>
      <c r="I587" s="121"/>
      <c r="J587" s="121"/>
      <c r="K587" s="121"/>
      <c r="L587" s="121"/>
      <c r="M587" s="121"/>
      <c r="N587" s="121"/>
      <c r="O587" s="122"/>
      <c r="P587" s="122"/>
      <c r="Q587" s="122"/>
      <c r="R587" s="122"/>
      <c r="S587" s="122"/>
      <c r="T587" s="121"/>
      <c r="U587" s="121"/>
      <c r="V587" s="122"/>
      <c r="W587" s="122"/>
      <c r="X587" s="122"/>
      <c r="Y587" s="122"/>
      <c r="Z587" s="122"/>
      <c r="AA587" s="123"/>
      <c r="AB587" s="139"/>
    </row>
    <row r="588" spans="1:28" ht="22.5" customHeight="1" x14ac:dyDescent="0.2">
      <c r="A588" s="132"/>
      <c r="B588" s="134"/>
      <c r="C588" s="134"/>
      <c r="D588" s="134"/>
      <c r="E588" s="134"/>
      <c r="F588" s="134"/>
      <c r="G588" s="86" t="str">
        <f ca="1">IF(INDIRECT("ЗакСпец!A421")&lt;&gt;"",INDIRECT("ЗакСпец!A421"),"")</f>
        <v/>
      </c>
      <c r="H588" s="85" t="str">
        <f ca="1">IF(INDIRECT("ЗакСпец!B421")&lt;&gt;"",INDIRECT("ЗакСпец!B421"),"")</f>
        <v/>
      </c>
      <c r="I588" s="84" t="str">
        <f ca="1">IF(INDIRECT("ЗакСпец!C421")&lt;&gt;"",INDIRECT("ЗакСпец!C421"),"")</f>
        <v/>
      </c>
      <c r="J588" s="121" t="str">
        <f ca="1">IF(INDIRECT("ЗакСпец!D421")&lt;&gt;"",INDIRECT("ЗакСпец!D421"),"")</f>
        <v/>
      </c>
      <c r="K588" s="121"/>
      <c r="L588" s="121"/>
      <c r="M588" s="121"/>
      <c r="N588" s="121"/>
      <c r="O588" s="122" t="str">
        <f ca="1">IF(INDIRECT("ЗакСпец!E421")&lt;&gt;"",INDIRECT("ЗакСпец!E421"),"")</f>
        <v/>
      </c>
      <c r="P588" s="122"/>
      <c r="Q588" s="122"/>
      <c r="R588" s="122"/>
      <c r="S588" s="122"/>
      <c r="T588" s="84" t="str">
        <f ca="1">IF(INDIRECT("ЗакСпец!F421")&lt;&gt;"",INDIRECT("ЗакСпец!F421"),"")</f>
        <v/>
      </c>
      <c r="U588" s="84" t="str">
        <f ca="1">IF(INDIRECT("ЗакСпец!G421")&lt;&gt;"",INDIRECT("ЗакСпец!G421"),"")</f>
        <v/>
      </c>
      <c r="V588" s="122" t="str">
        <f ca="1">IF(INDIRECT("ЗакСпец!H421")&lt;&gt;"",INDIRECT("ЗакСпец!H421"),"")</f>
        <v/>
      </c>
      <c r="W588" s="122"/>
      <c r="X588" s="122" t="str">
        <f ca="1">IF(INDIRECT("ЗакСпец!I421")&lt;&gt;"",INDIRECT("ЗакСпец!I421"),"")</f>
        <v/>
      </c>
      <c r="Y588" s="122"/>
      <c r="Z588" s="122"/>
      <c r="AA588" s="123"/>
      <c r="AB588" s="139"/>
    </row>
    <row r="589" spans="1:28" ht="19.7" customHeight="1" thickBot="1" x14ac:dyDescent="0.25">
      <c r="A589" s="132"/>
      <c r="B589" s="134"/>
      <c r="C589" s="134"/>
      <c r="D589" s="134"/>
      <c r="E589" s="134"/>
      <c r="F589" s="134"/>
      <c r="G589" s="209" t="str">
        <f ca="1">IF(INDIRECT("ЗакСпец!A422")&lt;&gt;"",INDIRECT("ЗакСпец!A422"),"")</f>
        <v/>
      </c>
      <c r="H589" s="122" t="str">
        <f ca="1">IF(INDIRECT("ЗакСпец!B422")&lt;&gt;"",INDIRECT("ЗакСпец!B422"),"")</f>
        <v/>
      </c>
      <c r="I589" s="121" t="str">
        <f ca="1">IF(INDIRECT("ЗакСпец!C422")&lt;&gt;"",INDIRECT("ЗакСпец!C422"),"")</f>
        <v/>
      </c>
      <c r="J589" s="121" t="str">
        <f ca="1">IF(INDIRECT("ЗакСпец!D422")&lt;&gt;"",INDIRECT("ЗакСпец!D422"),"")</f>
        <v/>
      </c>
      <c r="K589" s="121"/>
      <c r="L589" s="121"/>
      <c r="M589" s="121"/>
      <c r="N589" s="121"/>
      <c r="O589" s="122" t="str">
        <f ca="1">IF(INDIRECT("ЗакСпец!E422")&lt;&gt;"",INDIRECT("ЗакСпец!E422"),"")</f>
        <v/>
      </c>
      <c r="P589" s="122"/>
      <c r="Q589" s="122"/>
      <c r="R589" s="122"/>
      <c r="S589" s="122"/>
      <c r="T589" s="121" t="str">
        <f ca="1">IF(INDIRECT("ЗакСпец!F422")&lt;&gt;"",INDIRECT("ЗакСпец!F422"),"")</f>
        <v/>
      </c>
      <c r="U589" s="121" t="str">
        <f ca="1">IF(INDIRECT("ЗакСпец!G422")&lt;&gt;"",INDIRECT("ЗакСпец!G422"),"")</f>
        <v/>
      </c>
      <c r="V589" s="122" t="str">
        <f ca="1">IF(INDIRECT("ЗакСпец!H422")&lt;&gt;"",INDIRECT("ЗакСпец!H422"),"")</f>
        <v/>
      </c>
      <c r="W589" s="122"/>
      <c r="X589" s="122" t="str">
        <f ca="1">IF(INDIRECT("ЗакСпец!I422")&lt;&gt;"",INDIRECT("ЗакСпец!I422"),"")</f>
        <v/>
      </c>
      <c r="Y589" s="122"/>
      <c r="Z589" s="122"/>
      <c r="AA589" s="123"/>
      <c r="AB589" s="139"/>
    </row>
    <row r="590" spans="1:28" ht="2.85" customHeight="1" thickBot="1" x14ac:dyDescent="0.25">
      <c r="A590" s="132"/>
      <c r="B590" s="134"/>
      <c r="C590" s="162" t="s">
        <v>29</v>
      </c>
      <c r="D590" s="127"/>
      <c r="E590" s="127"/>
      <c r="F590" s="128"/>
      <c r="G590" s="209"/>
      <c r="H590" s="122"/>
      <c r="I590" s="121"/>
      <c r="J590" s="121"/>
      <c r="K590" s="121"/>
      <c r="L590" s="121"/>
      <c r="M590" s="121"/>
      <c r="N590" s="121"/>
      <c r="O590" s="122"/>
      <c r="P590" s="122"/>
      <c r="Q590" s="122"/>
      <c r="R590" s="122"/>
      <c r="S590" s="122"/>
      <c r="T590" s="121"/>
      <c r="U590" s="121"/>
      <c r="V590" s="122"/>
      <c r="W590" s="122"/>
      <c r="X590" s="122"/>
      <c r="Y590" s="122"/>
      <c r="Z590" s="122"/>
      <c r="AA590" s="123"/>
      <c r="AB590" s="139"/>
    </row>
    <row r="591" spans="1:28" ht="22.5" customHeight="1" thickBot="1" x14ac:dyDescent="0.25">
      <c r="A591" s="132"/>
      <c r="B591" s="134"/>
      <c r="C591" s="127"/>
      <c r="D591" s="127"/>
      <c r="E591" s="127"/>
      <c r="F591" s="128"/>
      <c r="G591" s="86" t="str">
        <f ca="1">IF(INDIRECT("ЗакСпец!A423")&lt;&gt;"",INDIRECT("ЗакСпец!A423"),"")</f>
        <v/>
      </c>
      <c r="H591" s="85" t="str">
        <f ca="1">IF(INDIRECT("ЗакСпец!B423")&lt;&gt;"",INDIRECT("ЗакСпец!B423"),"")</f>
        <v/>
      </c>
      <c r="I591" s="84" t="str">
        <f ca="1">IF(INDIRECT("ЗакСпец!C423")&lt;&gt;"",INDIRECT("ЗакСпец!C423"),"")</f>
        <v/>
      </c>
      <c r="J591" s="121" t="str">
        <f ca="1">IF(INDIRECT("ЗакСпец!D423")&lt;&gt;"",INDIRECT("ЗакСпец!D423"),"")</f>
        <v/>
      </c>
      <c r="K591" s="121"/>
      <c r="L591" s="121"/>
      <c r="M591" s="121"/>
      <c r="N591" s="121"/>
      <c r="O591" s="122" t="str">
        <f ca="1">IF(INDIRECT("ЗакСпец!E423")&lt;&gt;"",INDIRECT("ЗакСпец!E423"),"")</f>
        <v/>
      </c>
      <c r="P591" s="122"/>
      <c r="Q591" s="122"/>
      <c r="R591" s="122"/>
      <c r="S591" s="122"/>
      <c r="T591" s="84" t="str">
        <f ca="1">IF(INDIRECT("ЗакСпец!F423")&lt;&gt;"",INDIRECT("ЗакСпец!F423"),"")</f>
        <v/>
      </c>
      <c r="U591" s="84" t="str">
        <f ca="1">IF(INDIRECT("ЗакСпец!G423")&lt;&gt;"",INDIRECT("ЗакСпец!G423"),"")</f>
        <v/>
      </c>
      <c r="V591" s="122" t="str">
        <f ca="1">IF(INDIRECT("ЗакСпец!H423")&lt;&gt;"",INDIRECT("ЗакСпец!H423"),"")</f>
        <v/>
      </c>
      <c r="W591" s="122"/>
      <c r="X591" s="122" t="str">
        <f ca="1">IF(INDIRECT("ЗакСпец!I423")&lt;&gt;"",INDIRECT("ЗакСпец!I423"),"")</f>
        <v/>
      </c>
      <c r="Y591" s="122"/>
      <c r="Z591" s="122"/>
      <c r="AA591" s="123"/>
      <c r="AB591" s="139"/>
    </row>
    <row r="592" spans="1:28" ht="22.5" customHeight="1" thickBot="1" x14ac:dyDescent="0.25">
      <c r="A592" s="132"/>
      <c r="B592" s="134"/>
      <c r="C592" s="127"/>
      <c r="D592" s="127"/>
      <c r="E592" s="127"/>
      <c r="F592" s="128"/>
      <c r="G592" s="86" t="str">
        <f ca="1">IF(INDIRECT("ЗакСпец!A424")&lt;&gt;"",INDIRECT("ЗакСпец!A424"),"")</f>
        <v/>
      </c>
      <c r="H592" s="85" t="str">
        <f ca="1">IF(INDIRECT("ЗакСпец!B424")&lt;&gt;"",INDIRECT("ЗакСпец!B424"),"")</f>
        <v/>
      </c>
      <c r="I592" s="84" t="str">
        <f ca="1">IF(INDIRECT("ЗакСпец!C424")&lt;&gt;"",INDIRECT("ЗакСпец!C424"),"")</f>
        <v/>
      </c>
      <c r="J592" s="121" t="str">
        <f ca="1">IF(INDIRECT("ЗакСпец!D424")&lt;&gt;"",INDIRECT("ЗакСпец!D424"),"")</f>
        <v/>
      </c>
      <c r="K592" s="121"/>
      <c r="L592" s="121"/>
      <c r="M592" s="121"/>
      <c r="N592" s="121"/>
      <c r="O592" s="122" t="str">
        <f ca="1">IF(INDIRECT("ЗакСпец!E424")&lt;&gt;"",INDIRECT("ЗакСпец!E424"),"")</f>
        <v/>
      </c>
      <c r="P592" s="122"/>
      <c r="Q592" s="122"/>
      <c r="R592" s="122"/>
      <c r="S592" s="122"/>
      <c r="T592" s="84" t="str">
        <f ca="1">IF(INDIRECT("ЗакСпец!F424")&lt;&gt;"",INDIRECT("ЗакСпец!F424"),"")</f>
        <v/>
      </c>
      <c r="U592" s="84" t="str">
        <f ca="1">IF(INDIRECT("ЗакСпец!G424")&lt;&gt;"",INDIRECT("ЗакСпец!G424"),"")</f>
        <v/>
      </c>
      <c r="V592" s="122" t="str">
        <f ca="1">IF(INDIRECT("ЗакСпец!H424")&lt;&gt;"",INDIRECT("ЗакСпец!H424"),"")</f>
        <v/>
      </c>
      <c r="W592" s="122"/>
      <c r="X592" s="122" t="str">
        <f ca="1">IF(INDIRECT("ЗакСпец!I424")&lt;&gt;"",INDIRECT("ЗакСпец!I424"),"")</f>
        <v/>
      </c>
      <c r="Y592" s="122"/>
      <c r="Z592" s="122"/>
      <c r="AA592" s="123"/>
      <c r="AB592" s="139"/>
    </row>
    <row r="593" spans="1:28" ht="22.5" customHeight="1" thickBot="1" x14ac:dyDescent="0.25">
      <c r="A593" s="132"/>
      <c r="B593" s="134"/>
      <c r="C593" s="127"/>
      <c r="D593" s="127"/>
      <c r="E593" s="127"/>
      <c r="F593" s="128"/>
      <c r="G593" s="86" t="str">
        <f ca="1">IF(INDIRECT("ЗакСпец!A425")&lt;&gt;"",INDIRECT("ЗакСпец!A425"),"")</f>
        <v/>
      </c>
      <c r="H593" s="85" t="str">
        <f ca="1">IF(INDIRECT("ЗакСпец!B425")&lt;&gt;"",INDIRECT("ЗакСпец!B425"),"")</f>
        <v/>
      </c>
      <c r="I593" s="84" t="str">
        <f ca="1">IF(INDIRECT("ЗакСпец!C425")&lt;&gt;"",INDIRECT("ЗакСпец!C425"),"")</f>
        <v/>
      </c>
      <c r="J593" s="121" t="str">
        <f ca="1">IF(INDIRECT("ЗакСпец!D425")&lt;&gt;"",INDIRECT("ЗакСпец!D425"),"")</f>
        <v/>
      </c>
      <c r="K593" s="121"/>
      <c r="L593" s="121"/>
      <c r="M593" s="121"/>
      <c r="N593" s="121"/>
      <c r="O593" s="122" t="str">
        <f ca="1">IF(INDIRECT("ЗакСпец!E425")&lt;&gt;"",INDIRECT("ЗакСпец!E425"),"")</f>
        <v/>
      </c>
      <c r="P593" s="122"/>
      <c r="Q593" s="122"/>
      <c r="R593" s="122"/>
      <c r="S593" s="122"/>
      <c r="T593" s="84" t="str">
        <f ca="1">IF(INDIRECT("ЗакСпец!F425")&lt;&gt;"",INDIRECT("ЗакСпец!F425"),"")</f>
        <v/>
      </c>
      <c r="U593" s="84" t="str">
        <f ca="1">IF(INDIRECT("ЗакСпец!G425")&lt;&gt;"",INDIRECT("ЗакСпец!G425"),"")</f>
        <v/>
      </c>
      <c r="V593" s="122" t="str">
        <f ca="1">IF(INDIRECT("ЗакСпец!H425")&lt;&gt;"",INDIRECT("ЗакСпец!H425"),"")</f>
        <v/>
      </c>
      <c r="W593" s="122"/>
      <c r="X593" s="122" t="str">
        <f ca="1">IF(INDIRECT("ЗакСпец!I425")&lt;&gt;"",INDIRECT("ЗакСпец!I425"),"")</f>
        <v/>
      </c>
      <c r="Y593" s="122"/>
      <c r="Z593" s="122"/>
      <c r="AA593" s="123"/>
      <c r="AB593" s="139"/>
    </row>
    <row r="594" spans="1:28" ht="22.5" customHeight="1" thickBot="1" x14ac:dyDescent="0.25">
      <c r="A594" s="132"/>
      <c r="B594" s="134"/>
      <c r="C594" s="162" t="s">
        <v>28</v>
      </c>
      <c r="D594" s="162"/>
      <c r="E594" s="127"/>
      <c r="F594" s="128"/>
      <c r="G594" s="86" t="str">
        <f ca="1">IF(INDIRECT("ЗакСпец!A426")&lt;&gt;"",INDIRECT("ЗакСпец!A426"),"")</f>
        <v/>
      </c>
      <c r="H594" s="85" t="str">
        <f ca="1">IF(INDIRECT("ЗакСпец!B426")&lt;&gt;"",INDIRECT("ЗакСпец!B426"),"")</f>
        <v/>
      </c>
      <c r="I594" s="84" t="str">
        <f ca="1">IF(INDIRECT("ЗакСпец!C426")&lt;&gt;"",INDIRECT("ЗакСпец!C426"),"")</f>
        <v/>
      </c>
      <c r="J594" s="121" t="str">
        <f ca="1">IF(INDIRECT("ЗакСпец!D426")&lt;&gt;"",INDIRECT("ЗакСпец!D426"),"")</f>
        <v/>
      </c>
      <c r="K594" s="121"/>
      <c r="L594" s="121"/>
      <c r="M594" s="121"/>
      <c r="N594" s="121"/>
      <c r="O594" s="122" t="str">
        <f ca="1">IF(INDIRECT("ЗакСпец!E426")&lt;&gt;"",INDIRECT("ЗакСпец!E426"),"")</f>
        <v/>
      </c>
      <c r="P594" s="122"/>
      <c r="Q594" s="122"/>
      <c r="R594" s="122"/>
      <c r="S594" s="122"/>
      <c r="T594" s="84" t="str">
        <f ca="1">IF(INDIRECT("ЗакСпец!F426")&lt;&gt;"",INDIRECT("ЗакСпец!F426"),"")</f>
        <v/>
      </c>
      <c r="U594" s="84" t="str">
        <f ca="1">IF(INDIRECT("ЗакСпец!G426")&lt;&gt;"",INDIRECT("ЗакСпец!G426"),"")</f>
        <v/>
      </c>
      <c r="V594" s="122" t="str">
        <f ca="1">IF(INDIRECT("ЗакСпец!H426")&lt;&gt;"",INDIRECT("ЗакСпец!H426"),"")</f>
        <v/>
      </c>
      <c r="W594" s="122"/>
      <c r="X594" s="122" t="str">
        <f ca="1">IF(INDIRECT("ЗакСпец!I426")&lt;&gt;"",INDIRECT("ЗакСпец!I426"),"")</f>
        <v/>
      </c>
      <c r="Y594" s="122"/>
      <c r="Z594" s="122"/>
      <c r="AA594" s="123"/>
      <c r="AB594" s="139"/>
    </row>
    <row r="595" spans="1:28" ht="22.5" customHeight="1" thickBot="1" x14ac:dyDescent="0.25">
      <c r="A595" s="132"/>
      <c r="B595" s="134"/>
      <c r="C595" s="162"/>
      <c r="D595" s="162"/>
      <c r="E595" s="127"/>
      <c r="F595" s="128"/>
      <c r="G595" s="86" t="str">
        <f ca="1">IF(INDIRECT("ЗакСпец!A427")&lt;&gt;"",INDIRECT("ЗакСпец!A427"),"")</f>
        <v/>
      </c>
      <c r="H595" s="85" t="str">
        <f ca="1">IF(INDIRECT("ЗакСпец!B427")&lt;&gt;"",INDIRECT("ЗакСпец!B427"),"")</f>
        <v/>
      </c>
      <c r="I595" s="84" t="str">
        <f ca="1">IF(INDIRECT("ЗакСпец!C427")&lt;&gt;"",INDIRECT("ЗакСпец!C427"),"")</f>
        <v/>
      </c>
      <c r="J595" s="121" t="str">
        <f ca="1">IF(INDIRECT("ЗакСпец!D427")&lt;&gt;"",INDIRECT("ЗакСпец!D427"),"")</f>
        <v/>
      </c>
      <c r="K595" s="121"/>
      <c r="L595" s="121"/>
      <c r="M595" s="121"/>
      <c r="N595" s="121"/>
      <c r="O595" s="122" t="str">
        <f ca="1">IF(INDIRECT("ЗакСпец!E427")&lt;&gt;"",INDIRECT("ЗакСпец!E427"),"")</f>
        <v/>
      </c>
      <c r="P595" s="122"/>
      <c r="Q595" s="122"/>
      <c r="R595" s="122"/>
      <c r="S595" s="122"/>
      <c r="T595" s="84" t="str">
        <f ca="1">IF(INDIRECT("ЗакСпец!F427")&lt;&gt;"",INDIRECT("ЗакСпец!F427"),"")</f>
        <v/>
      </c>
      <c r="U595" s="84" t="str">
        <f ca="1">IF(INDIRECT("ЗакСпец!G427")&lt;&gt;"",INDIRECT("ЗакСпец!G427"),"")</f>
        <v/>
      </c>
      <c r="V595" s="122" t="str">
        <f ca="1">IF(INDIRECT("ЗакСпец!H427")&lt;&gt;"",INDIRECT("ЗакСпец!H427"),"")</f>
        <v/>
      </c>
      <c r="W595" s="122"/>
      <c r="X595" s="122" t="str">
        <f ca="1">IF(INDIRECT("ЗакСпец!I427")&lt;&gt;"",INDIRECT("ЗакСпец!I427"),"")</f>
        <v/>
      </c>
      <c r="Y595" s="122"/>
      <c r="Z595" s="122"/>
      <c r="AA595" s="123"/>
      <c r="AB595" s="139"/>
    </row>
    <row r="596" spans="1:28" ht="22.5" customHeight="1" thickBot="1" x14ac:dyDescent="0.25">
      <c r="A596" s="132"/>
      <c r="B596" s="134"/>
      <c r="C596" s="162"/>
      <c r="D596" s="162"/>
      <c r="E596" s="127"/>
      <c r="F596" s="128"/>
      <c r="G596" s="86" t="str">
        <f ca="1">IF(INDIRECT("ЗакСпец!A428")&lt;&gt;"",INDIRECT("ЗакСпец!A428"),"")</f>
        <v/>
      </c>
      <c r="H596" s="85" t="str">
        <f ca="1">IF(INDIRECT("ЗакСпец!B428")&lt;&gt;"",INDIRECT("ЗакСпец!B428"),"")</f>
        <v/>
      </c>
      <c r="I596" s="84" t="str">
        <f ca="1">IF(INDIRECT("ЗакСпец!C428")&lt;&gt;"",INDIRECT("ЗакСпец!C428"),"")</f>
        <v/>
      </c>
      <c r="J596" s="121" t="str">
        <f ca="1">IF(INDIRECT("ЗакСпец!D428")&lt;&gt;"",INDIRECT("ЗакСпец!D428"),"")</f>
        <v/>
      </c>
      <c r="K596" s="121"/>
      <c r="L596" s="121"/>
      <c r="M596" s="121"/>
      <c r="N596" s="121"/>
      <c r="O596" s="122" t="str">
        <f ca="1">IF(INDIRECT("ЗакСпец!E428")&lt;&gt;"",INDIRECT("ЗакСпец!E428"),"")</f>
        <v/>
      </c>
      <c r="P596" s="122"/>
      <c r="Q596" s="122"/>
      <c r="R596" s="122"/>
      <c r="S596" s="122"/>
      <c r="T596" s="84" t="str">
        <f ca="1">IF(INDIRECT("ЗакСпец!F428")&lt;&gt;"",INDIRECT("ЗакСпец!F428"),"")</f>
        <v/>
      </c>
      <c r="U596" s="84" t="str">
        <f ca="1">IF(INDIRECT("ЗакСпец!G428")&lt;&gt;"",INDIRECT("ЗакСпец!G428"),"")</f>
        <v/>
      </c>
      <c r="V596" s="122" t="str">
        <f ca="1">IF(INDIRECT("ЗакСпец!H428")&lt;&gt;"",INDIRECT("ЗакСпец!H428"),"")</f>
        <v/>
      </c>
      <c r="W596" s="122"/>
      <c r="X596" s="122" t="str">
        <f ca="1">IF(INDIRECT("ЗакСпец!I428")&lt;&gt;"",INDIRECT("ЗакСпец!I428"),"")</f>
        <v/>
      </c>
      <c r="Y596" s="122"/>
      <c r="Z596" s="122"/>
      <c r="AA596" s="123"/>
      <c r="AB596" s="139"/>
    </row>
    <row r="597" spans="1:28" ht="22.5" customHeight="1" thickBot="1" x14ac:dyDescent="0.25">
      <c r="A597" s="132"/>
      <c r="B597" s="134"/>
      <c r="C597" s="162"/>
      <c r="D597" s="162"/>
      <c r="E597" s="127"/>
      <c r="F597" s="128"/>
      <c r="G597" s="86" t="str">
        <f ca="1">IF(INDIRECT("ЗакСпец!A429")&lt;&gt;"",INDIRECT("ЗакСпец!A429"),"")</f>
        <v/>
      </c>
      <c r="H597" s="85" t="str">
        <f ca="1">IF(INDIRECT("ЗакСпец!B429")&lt;&gt;"",INDIRECT("ЗакСпец!B429"),"")</f>
        <v/>
      </c>
      <c r="I597" s="84" t="str">
        <f ca="1">IF(INDIRECT("ЗакСпец!C429")&lt;&gt;"",INDIRECT("ЗакСпец!C429"),"")</f>
        <v/>
      </c>
      <c r="J597" s="121" t="str">
        <f ca="1">IF(INDIRECT("ЗакСпец!D429")&lt;&gt;"",INDIRECT("ЗакСпец!D429"),"")</f>
        <v/>
      </c>
      <c r="K597" s="121"/>
      <c r="L597" s="121"/>
      <c r="M597" s="121"/>
      <c r="N597" s="121"/>
      <c r="O597" s="122" t="str">
        <f ca="1">IF(INDIRECT("ЗакСпец!E429")&lt;&gt;"",INDIRECT("ЗакСпец!E429"),"")</f>
        <v/>
      </c>
      <c r="P597" s="122"/>
      <c r="Q597" s="122"/>
      <c r="R597" s="122"/>
      <c r="S597" s="122"/>
      <c r="T597" s="84" t="str">
        <f ca="1">IF(INDIRECT("ЗакСпец!F429")&lt;&gt;"",INDIRECT("ЗакСпец!F429"),"")</f>
        <v/>
      </c>
      <c r="U597" s="84" t="str">
        <f ca="1">IF(INDIRECT("ЗакСпец!G429")&lt;&gt;"",INDIRECT("ЗакСпец!G429"),"")</f>
        <v/>
      </c>
      <c r="V597" s="122" t="str">
        <f ca="1">IF(INDIRECT("ЗакСпец!H429")&lt;&gt;"",INDIRECT("ЗакСпец!H429"),"")</f>
        <v/>
      </c>
      <c r="W597" s="122"/>
      <c r="X597" s="122" t="str">
        <f ca="1">IF(INDIRECT("ЗакСпец!I429")&lt;&gt;"",INDIRECT("ЗакСпец!I429"),"")</f>
        <v/>
      </c>
      <c r="Y597" s="122"/>
      <c r="Z597" s="122"/>
      <c r="AA597" s="123"/>
      <c r="AB597" s="139"/>
    </row>
    <row r="598" spans="1:28" ht="8.4499999999999993" customHeight="1" thickBot="1" x14ac:dyDescent="0.25">
      <c r="A598" s="132"/>
      <c r="B598" s="134"/>
      <c r="C598" s="162"/>
      <c r="D598" s="162"/>
      <c r="E598" s="127"/>
      <c r="F598" s="128"/>
      <c r="G598" s="209" t="str">
        <f ca="1">IF(INDIRECT("ЗакСпец!A430")&lt;&gt;"",INDIRECT("ЗакСпец!A430"),"")</f>
        <v/>
      </c>
      <c r="H598" s="220" t="str">
        <f ca="1">IF(INDIRECT("ЗакСпец!B430")&lt;&gt;"",INDIRECT("ЗакСпец!B430"),"")</f>
        <v/>
      </c>
      <c r="I598" s="221" t="str">
        <f ca="1">IF(INDIRECT("ЗакСпец!C430")&lt;&gt;"",INDIRECT("ЗакСпец!C430"),"")</f>
        <v/>
      </c>
      <c r="J598" s="121" t="str">
        <f ca="1">IF(INDIRECT("ЗакСпец!D430")&lt;&gt;"",INDIRECT("ЗакСпец!D430"),"")</f>
        <v/>
      </c>
      <c r="K598" s="121"/>
      <c r="L598" s="121"/>
      <c r="M598" s="121"/>
      <c r="N598" s="121"/>
      <c r="O598" s="122" t="str">
        <f ca="1">IF(INDIRECT("ЗакСпец!E430")&lt;&gt;"",INDIRECT("ЗакСпец!E430"),"")</f>
        <v/>
      </c>
      <c r="P598" s="122"/>
      <c r="Q598" s="122"/>
      <c r="R598" s="122"/>
      <c r="S598" s="122"/>
      <c r="T598" s="121" t="str">
        <f ca="1">IF(INDIRECT("ЗакСпец!F430")&lt;&gt;"",INDIRECT("ЗакСпец!F430"),"")</f>
        <v/>
      </c>
      <c r="U598" s="121" t="str">
        <f ca="1">IF(INDIRECT("ЗакСпец!G430")&lt;&gt;"",INDIRECT("ЗакСпец!G430"),"")</f>
        <v/>
      </c>
      <c r="V598" s="122" t="str">
        <f ca="1">IF(INDIRECT("ЗакСпец!H430")&lt;&gt;"",INDIRECT("ЗакСпец!H430"),"")</f>
        <v/>
      </c>
      <c r="W598" s="122"/>
      <c r="X598" s="122" t="str">
        <f ca="1">IF(INDIRECT("ЗакСпец!I430")&lt;&gt;"",INDIRECT("ЗакСпец!I430"),"")</f>
        <v/>
      </c>
      <c r="Y598" s="122"/>
      <c r="Z598" s="122"/>
      <c r="AA598" s="123"/>
      <c r="AB598" s="139"/>
    </row>
    <row r="599" spans="1:28" ht="14.45" customHeight="1" thickBot="1" x14ac:dyDescent="0.25">
      <c r="A599" s="132"/>
      <c r="B599" s="134"/>
      <c r="C599" s="162" t="s">
        <v>27</v>
      </c>
      <c r="D599" s="162"/>
      <c r="E599" s="127"/>
      <c r="F599" s="128"/>
      <c r="G599" s="209"/>
      <c r="H599" s="220"/>
      <c r="I599" s="221"/>
      <c r="J599" s="121"/>
      <c r="K599" s="121"/>
      <c r="L599" s="121"/>
      <c r="M599" s="121"/>
      <c r="N599" s="121"/>
      <c r="O599" s="122"/>
      <c r="P599" s="122"/>
      <c r="Q599" s="122"/>
      <c r="R599" s="122"/>
      <c r="S599" s="122"/>
      <c r="T599" s="121"/>
      <c r="U599" s="121"/>
      <c r="V599" s="122"/>
      <c r="W599" s="122"/>
      <c r="X599" s="122"/>
      <c r="Y599" s="122"/>
      <c r="Z599" s="122"/>
      <c r="AA599" s="123"/>
      <c r="AB599" s="139"/>
    </row>
    <row r="600" spans="1:28" ht="14.45" customHeight="1" thickBot="1" x14ac:dyDescent="0.25">
      <c r="A600" s="132"/>
      <c r="B600" s="134"/>
      <c r="C600" s="162"/>
      <c r="D600" s="162"/>
      <c r="E600" s="127"/>
      <c r="F600" s="127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0"/>
      <c r="AB600" s="139"/>
    </row>
    <row r="601" spans="1:28" ht="14.45" customHeight="1" thickBot="1" x14ac:dyDescent="0.25">
      <c r="A601" s="132"/>
      <c r="B601" s="134"/>
      <c r="C601" s="162"/>
      <c r="D601" s="162"/>
      <c r="E601" s="127"/>
      <c r="F601" s="127"/>
      <c r="G601" s="20"/>
      <c r="J601" s="14"/>
      <c r="K601" s="14"/>
      <c r="L601" s="214"/>
      <c r="M601" s="214"/>
      <c r="N601" s="215"/>
      <c r="O601" s="215"/>
      <c r="P601" s="14"/>
      <c r="Q601" s="14"/>
      <c r="R601" s="216" t="str">
        <f>R558</f>
        <v>1191-ИОС4.1-ВОР</v>
      </c>
      <c r="S601" s="216"/>
      <c r="T601" s="216"/>
      <c r="U601" s="216"/>
      <c r="V601" s="216"/>
      <c r="W601" s="216"/>
      <c r="X601" s="216"/>
      <c r="Y601" s="216"/>
      <c r="Z601" s="216"/>
      <c r="AA601" s="32" t="s">
        <v>16</v>
      </c>
      <c r="AB601" s="139"/>
    </row>
    <row r="602" spans="1:28" ht="14.45" customHeight="1" thickBot="1" x14ac:dyDescent="0.25">
      <c r="A602" s="132"/>
      <c r="B602" s="134"/>
      <c r="C602" s="162"/>
      <c r="D602" s="162"/>
      <c r="E602" s="127"/>
      <c r="F602" s="127"/>
      <c r="G602" s="20"/>
      <c r="J602" s="27"/>
      <c r="K602" s="27"/>
      <c r="L602" s="199"/>
      <c r="M602" s="199"/>
      <c r="N602" s="219"/>
      <c r="O602" s="219"/>
      <c r="P602" s="27"/>
      <c r="Q602" s="27"/>
      <c r="R602" s="216"/>
      <c r="S602" s="216"/>
      <c r="T602" s="216"/>
      <c r="U602" s="216"/>
      <c r="V602" s="216"/>
      <c r="W602" s="216"/>
      <c r="X602" s="216"/>
      <c r="Y602" s="216"/>
      <c r="Z602" s="216"/>
      <c r="AA602" s="213">
        <f ca="1">IF(CONCATENATE(H564,H565,H566,H567,H568)&lt;&gt;"",AA559+1,"")</f>
        <v>14</v>
      </c>
      <c r="AB602" s="139"/>
    </row>
    <row r="603" spans="1:28" ht="14.45" customHeight="1" thickBot="1" x14ac:dyDescent="0.25">
      <c r="A603" s="132"/>
      <c r="B603" s="134"/>
      <c r="C603" s="162"/>
      <c r="D603" s="162"/>
      <c r="E603" s="127"/>
      <c r="F603" s="127"/>
      <c r="G603" s="23"/>
      <c r="H603" s="42"/>
      <c r="I603" s="24"/>
      <c r="J603" s="13" t="s">
        <v>10</v>
      </c>
      <c r="K603" s="13" t="s">
        <v>11</v>
      </c>
      <c r="L603" s="213" t="s">
        <v>16</v>
      </c>
      <c r="M603" s="213"/>
      <c r="N603" s="127" t="s">
        <v>12</v>
      </c>
      <c r="O603" s="127"/>
      <c r="P603" s="13" t="s">
        <v>13</v>
      </c>
      <c r="Q603" s="13" t="s">
        <v>14</v>
      </c>
      <c r="R603" s="216"/>
      <c r="S603" s="216"/>
      <c r="T603" s="216"/>
      <c r="U603" s="216"/>
      <c r="V603" s="216"/>
      <c r="W603" s="216"/>
      <c r="X603" s="216"/>
      <c r="Y603" s="216"/>
      <c r="Z603" s="216"/>
      <c r="AA603" s="213"/>
      <c r="AB603" s="139"/>
    </row>
    <row r="604" spans="1:28" ht="16.899999999999999" customHeight="1" x14ac:dyDescent="0.2">
      <c r="A604" s="196"/>
      <c r="B604" s="197"/>
      <c r="C604" s="197"/>
      <c r="D604" s="197"/>
      <c r="E604" s="197"/>
      <c r="F604" s="197"/>
      <c r="G604" s="197"/>
      <c r="H604" s="197"/>
      <c r="I604" s="197"/>
      <c r="J604" s="197"/>
      <c r="K604" s="197"/>
      <c r="L604" s="197"/>
      <c r="M604" s="197"/>
      <c r="N604" s="197"/>
      <c r="O604" s="197"/>
      <c r="P604" s="197"/>
      <c r="Q604" s="197"/>
      <c r="R604" s="197"/>
      <c r="S604" s="197"/>
      <c r="T604" s="197"/>
      <c r="U604" s="197"/>
      <c r="V604" s="197"/>
      <c r="W604" s="197"/>
      <c r="X604" s="197"/>
      <c r="Y604" s="197"/>
      <c r="Z604" s="197"/>
      <c r="AA604" s="197"/>
      <c r="AB604" s="140"/>
    </row>
    <row r="605" spans="1:28" ht="16.899999999999999" customHeight="1" thickBot="1" x14ac:dyDescent="0.25">
      <c r="A605" s="130"/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35"/>
    </row>
    <row r="606" spans="1:28" ht="100.15" customHeight="1" x14ac:dyDescent="0.2">
      <c r="A606" s="198"/>
      <c r="B606" s="134"/>
      <c r="C606" s="134"/>
      <c r="D606" s="134"/>
      <c r="E606" s="134"/>
      <c r="F606" s="134"/>
      <c r="G606" s="82" t="s">
        <v>18</v>
      </c>
      <c r="H606" s="83" t="s">
        <v>19</v>
      </c>
      <c r="I606" s="82" t="s">
        <v>20</v>
      </c>
      <c r="J606" s="136" t="s">
        <v>21</v>
      </c>
      <c r="K606" s="136"/>
      <c r="L606" s="136"/>
      <c r="M606" s="137"/>
      <c r="N606" s="137"/>
      <c r="O606" s="138" t="s">
        <v>22</v>
      </c>
      <c r="P606" s="138"/>
      <c r="Q606" s="138"/>
      <c r="R606" s="138"/>
      <c r="S606" s="138"/>
      <c r="T606" s="82" t="s">
        <v>26</v>
      </c>
      <c r="U606" s="82" t="s">
        <v>25</v>
      </c>
      <c r="V606" s="138" t="s">
        <v>23</v>
      </c>
      <c r="W606" s="138"/>
      <c r="X606" s="138" t="s">
        <v>24</v>
      </c>
      <c r="Y606" s="138"/>
      <c r="Z606" s="138"/>
      <c r="AA606" s="138"/>
      <c r="AB606" s="139"/>
    </row>
    <row r="607" spans="1:28" ht="22.5" customHeight="1" x14ac:dyDescent="0.2">
      <c r="A607" s="132"/>
      <c r="B607" s="134"/>
      <c r="C607" s="134"/>
      <c r="D607" s="134"/>
      <c r="E607" s="134"/>
      <c r="F607" s="134"/>
      <c r="G607" s="86" t="str">
        <f ca="1">IF(INDIRECT("ЗакСпец!A431")&lt;&gt;"",INDIRECT("ЗакСпец!A431"),"")</f>
        <v/>
      </c>
      <c r="H607" s="85" t="str">
        <f ca="1">IF(INDIRECT("ЗакСпец!B431")&lt;&gt;"",INDIRECT("ЗакСпец!B431"),"")</f>
        <v/>
      </c>
      <c r="I607" s="84" t="str">
        <f ca="1">IF(INDIRECT("ЗакСпец!C431")&lt;&gt;"",INDIRECT("ЗакСпец!C431"),"")</f>
        <v/>
      </c>
      <c r="J607" s="121" t="str">
        <f ca="1">IF(INDIRECT("ЗакСпец!D431")&lt;&gt;"",INDIRECT("ЗакСпец!D431"),"")</f>
        <v/>
      </c>
      <c r="K607" s="121"/>
      <c r="L607" s="121"/>
      <c r="M607" s="121"/>
      <c r="N607" s="121"/>
      <c r="O607" s="122" t="str">
        <f ca="1">IF(INDIRECT("ЗакСпец!E431")&lt;&gt;"",INDIRECT("ЗакСпец!E431"),"")</f>
        <v/>
      </c>
      <c r="P607" s="122"/>
      <c r="Q607" s="122"/>
      <c r="R607" s="122"/>
      <c r="S607" s="122"/>
      <c r="T607" s="84" t="str">
        <f ca="1">IF(INDIRECT("ЗакСпец!F431")&lt;&gt;"",INDIRECT("ЗакСпец!F431"),"")</f>
        <v/>
      </c>
      <c r="U607" s="84" t="str">
        <f ca="1">IF(INDIRECT("ЗакСпец!G431")&lt;&gt;"",INDIRECT("ЗакСпец!G431"),"")</f>
        <v/>
      </c>
      <c r="V607" s="122" t="str">
        <f ca="1">IF(INDIRECT("ЗакСпец!H431")&lt;&gt;"",INDIRECT("ЗакСпец!H431"),"")</f>
        <v/>
      </c>
      <c r="W607" s="122"/>
      <c r="X607" s="122" t="str">
        <f ca="1">IF(INDIRECT("ЗакСпец!I431")&lt;&gt;"",INDIRECT("ЗакСпец!I431"),"")</f>
        <v/>
      </c>
      <c r="Y607" s="122"/>
      <c r="Z607" s="122"/>
      <c r="AA607" s="123"/>
      <c r="AB607" s="139"/>
    </row>
    <row r="608" spans="1:28" ht="22.5" customHeight="1" x14ac:dyDescent="0.2">
      <c r="A608" s="132"/>
      <c r="B608" s="134"/>
      <c r="C608" s="134"/>
      <c r="D608" s="134"/>
      <c r="E608" s="134"/>
      <c r="F608" s="134"/>
      <c r="G608" s="86" t="str">
        <f ca="1">IF(INDIRECT("ЗакСпец!A432")&lt;&gt;"",INDIRECT("ЗакСпец!A432"),"")</f>
        <v/>
      </c>
      <c r="H608" s="85" t="str">
        <f ca="1">IF(INDIRECT("ЗакСпец!B432")&lt;&gt;"",INDIRECT("ЗакСпец!B432"),"")</f>
        <v/>
      </c>
      <c r="I608" s="84" t="str">
        <f ca="1">IF(INDIRECT("ЗакСпец!C432")&lt;&gt;"",INDIRECT("ЗакСпец!C432"),"")</f>
        <v/>
      </c>
      <c r="J608" s="121" t="str">
        <f ca="1">IF(INDIRECT("ЗакСпец!D432")&lt;&gt;"",INDIRECT("ЗакСпец!D432"),"")</f>
        <v/>
      </c>
      <c r="K608" s="121"/>
      <c r="L608" s="121"/>
      <c r="M608" s="121"/>
      <c r="N608" s="121"/>
      <c r="O608" s="122" t="str">
        <f ca="1">IF(INDIRECT("ЗакСпец!E432")&lt;&gt;"",INDIRECT("ЗакСпец!E432"),"")</f>
        <v/>
      </c>
      <c r="P608" s="122"/>
      <c r="Q608" s="122"/>
      <c r="R608" s="122"/>
      <c r="S608" s="122"/>
      <c r="T608" s="84" t="str">
        <f ca="1">IF(INDIRECT("ЗакСпец!F432")&lt;&gt;"",INDIRECT("ЗакСпец!F432"),"")</f>
        <v/>
      </c>
      <c r="U608" s="84" t="str">
        <f ca="1">IF(INDIRECT("ЗакСпец!G432")&lt;&gt;"",INDIRECT("ЗакСпец!G432"),"")</f>
        <v/>
      </c>
      <c r="V608" s="122" t="str">
        <f ca="1">IF(INDIRECT("ЗакСпец!H432")&lt;&gt;"",INDIRECT("ЗакСпец!H432"),"")</f>
        <v/>
      </c>
      <c r="W608" s="122"/>
      <c r="X608" s="122" t="str">
        <f ca="1">IF(INDIRECT("ЗакСпец!I432")&lt;&gt;"",INDIRECT("ЗакСпец!I432"),"")</f>
        <v/>
      </c>
      <c r="Y608" s="122"/>
      <c r="Z608" s="122"/>
      <c r="AA608" s="123"/>
      <c r="AB608" s="139"/>
    </row>
    <row r="609" spans="1:28" ht="22.5" customHeight="1" x14ac:dyDescent="0.2">
      <c r="A609" s="132"/>
      <c r="B609" s="134"/>
      <c r="C609" s="134"/>
      <c r="D609" s="134"/>
      <c r="E609" s="134"/>
      <c r="F609" s="134"/>
      <c r="G609" s="86" t="str">
        <f ca="1">IF(INDIRECT("ЗакСпец!A433")&lt;&gt;"",INDIRECT("ЗакСпец!A433"),"")</f>
        <v/>
      </c>
      <c r="H609" s="85" t="str">
        <f ca="1">IF(INDIRECT("ЗакСпец!B433")&lt;&gt;"",INDIRECT("ЗакСпец!B433"),"")</f>
        <v/>
      </c>
      <c r="I609" s="84" t="str">
        <f ca="1">IF(INDIRECT("ЗакСпец!C433")&lt;&gt;"",INDIRECT("ЗакСпец!C433"),"")</f>
        <v/>
      </c>
      <c r="J609" s="121" t="str">
        <f ca="1">IF(INDIRECT("ЗакСпец!D433")&lt;&gt;"",INDIRECT("ЗакСпец!D433"),"")</f>
        <v/>
      </c>
      <c r="K609" s="121"/>
      <c r="L609" s="121"/>
      <c r="M609" s="121"/>
      <c r="N609" s="121"/>
      <c r="O609" s="122" t="str">
        <f ca="1">IF(INDIRECT("ЗакСпец!E433")&lt;&gt;"",INDIRECT("ЗакСпец!E433"),"")</f>
        <v/>
      </c>
      <c r="P609" s="122"/>
      <c r="Q609" s="122"/>
      <c r="R609" s="122"/>
      <c r="S609" s="122"/>
      <c r="T609" s="84" t="str">
        <f ca="1">IF(INDIRECT("ЗакСпец!F433")&lt;&gt;"",INDIRECT("ЗакСпец!F433"),"")</f>
        <v/>
      </c>
      <c r="U609" s="84" t="str">
        <f ca="1">IF(INDIRECT("ЗакСпец!G433")&lt;&gt;"",INDIRECT("ЗакСпец!G433"),"")</f>
        <v/>
      </c>
      <c r="V609" s="122" t="str">
        <f ca="1">IF(INDIRECT("ЗакСпец!H433")&lt;&gt;"",INDIRECT("ЗакСпец!H433"),"")</f>
        <v/>
      </c>
      <c r="W609" s="122"/>
      <c r="X609" s="122" t="str">
        <f ca="1">IF(INDIRECT("ЗакСпец!I433")&lt;&gt;"",INDIRECT("ЗакСпец!I433"),"")</f>
        <v/>
      </c>
      <c r="Y609" s="122"/>
      <c r="Z609" s="122"/>
      <c r="AA609" s="123"/>
      <c r="AB609" s="139"/>
    </row>
    <row r="610" spans="1:28" ht="22.5" customHeight="1" x14ac:dyDescent="0.2">
      <c r="A610" s="132"/>
      <c r="B610" s="134"/>
      <c r="C610" s="134"/>
      <c r="D610" s="134"/>
      <c r="E610" s="134"/>
      <c r="F610" s="134"/>
      <c r="G610" s="86" t="str">
        <f ca="1">IF(INDIRECT("ЗакСпец!A434")&lt;&gt;"",INDIRECT("ЗакСпец!A434"),"")</f>
        <v/>
      </c>
      <c r="H610" s="85" t="str">
        <f ca="1">IF(INDIRECT("ЗакСпец!B434")&lt;&gt;"",INDIRECT("ЗакСпец!B434"),"")</f>
        <v/>
      </c>
      <c r="I610" s="84" t="str">
        <f ca="1">IF(INDIRECT("ЗакСпец!C434")&lt;&gt;"",INDIRECT("ЗакСпец!C434"),"")</f>
        <v/>
      </c>
      <c r="J610" s="121" t="str">
        <f ca="1">IF(INDIRECT("ЗакСпец!D434")&lt;&gt;"",INDIRECT("ЗакСпец!D434"),"")</f>
        <v/>
      </c>
      <c r="K610" s="121"/>
      <c r="L610" s="121"/>
      <c r="M610" s="121"/>
      <c r="N610" s="121"/>
      <c r="O610" s="122" t="str">
        <f ca="1">IF(INDIRECT("ЗакСпец!E434")&lt;&gt;"",INDIRECT("ЗакСпец!E434"),"")</f>
        <v/>
      </c>
      <c r="P610" s="122"/>
      <c r="Q610" s="122"/>
      <c r="R610" s="122"/>
      <c r="S610" s="122"/>
      <c r="T610" s="84" t="str">
        <f ca="1">IF(INDIRECT("ЗакСпец!F434")&lt;&gt;"",INDIRECT("ЗакСпец!F434"),"")</f>
        <v/>
      </c>
      <c r="U610" s="84" t="str">
        <f ca="1">IF(INDIRECT("ЗакСпец!G434")&lt;&gt;"",INDIRECT("ЗакСпец!G434"),"")</f>
        <v/>
      </c>
      <c r="V610" s="122" t="str">
        <f ca="1">IF(INDIRECT("ЗакСпец!H434")&lt;&gt;"",INDIRECT("ЗакСпец!H434"),"")</f>
        <v/>
      </c>
      <c r="W610" s="122"/>
      <c r="X610" s="122" t="str">
        <f ca="1">IF(INDIRECT("ЗакСпец!I434")&lt;&gt;"",INDIRECT("ЗакСпец!I434"),"")</f>
        <v/>
      </c>
      <c r="Y610" s="122"/>
      <c r="Z610" s="122"/>
      <c r="AA610" s="123"/>
      <c r="AB610" s="139"/>
    </row>
    <row r="611" spans="1:28" ht="22.5" customHeight="1" x14ac:dyDescent="0.2">
      <c r="A611" s="132"/>
      <c r="B611" s="134"/>
      <c r="C611" s="134"/>
      <c r="D611" s="134"/>
      <c r="E611" s="134"/>
      <c r="F611" s="134"/>
      <c r="G611" s="86" t="str">
        <f ca="1">IF(INDIRECT("ЗакСпец!A435")&lt;&gt;"",INDIRECT("ЗакСпец!A435"),"")</f>
        <v/>
      </c>
      <c r="H611" s="85" t="str">
        <f ca="1">IF(INDIRECT("ЗакСпец!B435")&lt;&gt;"",INDIRECT("ЗакСпец!B435"),"")</f>
        <v/>
      </c>
      <c r="I611" s="84" t="str">
        <f ca="1">IF(INDIRECT("ЗакСпец!C435")&lt;&gt;"",INDIRECT("ЗакСпец!C435"),"")</f>
        <v/>
      </c>
      <c r="J611" s="121" t="str">
        <f ca="1">IF(INDIRECT("ЗакСпец!D435")&lt;&gt;"",INDIRECT("ЗакСпец!D435"),"")</f>
        <v/>
      </c>
      <c r="K611" s="121"/>
      <c r="L611" s="121"/>
      <c r="M611" s="121"/>
      <c r="N611" s="121"/>
      <c r="O611" s="122" t="str">
        <f ca="1">IF(INDIRECT("ЗакСпец!E435")&lt;&gt;"",INDIRECT("ЗакСпец!E435"),"")</f>
        <v/>
      </c>
      <c r="P611" s="122"/>
      <c r="Q611" s="122"/>
      <c r="R611" s="122"/>
      <c r="S611" s="122"/>
      <c r="T611" s="84" t="str">
        <f ca="1">IF(INDIRECT("ЗакСпец!F435")&lt;&gt;"",INDIRECT("ЗакСпец!F435"),"")</f>
        <v/>
      </c>
      <c r="U611" s="84" t="str">
        <f ca="1">IF(INDIRECT("ЗакСпец!G435")&lt;&gt;"",INDIRECT("ЗакСпец!G435"),"")</f>
        <v/>
      </c>
      <c r="V611" s="122" t="str">
        <f ca="1">IF(INDIRECT("ЗакСпец!H435")&lt;&gt;"",INDIRECT("ЗакСпец!H435"),"")</f>
        <v/>
      </c>
      <c r="W611" s="122"/>
      <c r="X611" s="122" t="str">
        <f ca="1">IF(INDIRECT("ЗакСпец!I435")&lt;&gt;"",INDIRECT("ЗакСпец!I435"),"")</f>
        <v/>
      </c>
      <c r="Y611" s="122"/>
      <c r="Z611" s="122"/>
      <c r="AA611" s="123"/>
      <c r="AB611" s="139"/>
    </row>
    <row r="612" spans="1:28" ht="22.5" customHeight="1" x14ac:dyDescent="0.2">
      <c r="A612" s="132"/>
      <c r="B612" s="134"/>
      <c r="C612" s="134"/>
      <c r="D612" s="134"/>
      <c r="E612" s="134"/>
      <c r="F612" s="134"/>
      <c r="G612" s="86" t="str">
        <f ca="1">IF(INDIRECT("ЗакСпец!A436")&lt;&gt;"",INDIRECT("ЗакСпец!A436"),"")</f>
        <v/>
      </c>
      <c r="H612" s="85" t="str">
        <f ca="1">IF(INDIRECT("ЗакСпец!B436")&lt;&gt;"",INDIRECT("ЗакСпец!B436"),"")</f>
        <v/>
      </c>
      <c r="I612" s="84" t="str">
        <f ca="1">IF(INDIRECT("ЗакСпец!C436")&lt;&gt;"",INDIRECT("ЗакСпец!C436"),"")</f>
        <v/>
      </c>
      <c r="J612" s="121" t="str">
        <f ca="1">IF(INDIRECT("ЗакСпец!D436")&lt;&gt;"",INDIRECT("ЗакСпец!D436"),"")</f>
        <v/>
      </c>
      <c r="K612" s="121"/>
      <c r="L612" s="121"/>
      <c r="M612" s="121"/>
      <c r="N612" s="121"/>
      <c r="O612" s="122" t="str">
        <f ca="1">IF(INDIRECT("ЗакСпец!E436")&lt;&gt;"",INDIRECT("ЗакСпец!E436"),"")</f>
        <v/>
      </c>
      <c r="P612" s="122"/>
      <c r="Q612" s="122"/>
      <c r="R612" s="122"/>
      <c r="S612" s="122"/>
      <c r="T612" s="84" t="str">
        <f ca="1">IF(INDIRECT("ЗакСпец!F436")&lt;&gt;"",INDIRECT("ЗакСпец!F436"),"")</f>
        <v/>
      </c>
      <c r="U612" s="84" t="str">
        <f ca="1">IF(INDIRECT("ЗакСпец!G436")&lt;&gt;"",INDIRECT("ЗакСпец!G436"),"")</f>
        <v/>
      </c>
      <c r="V612" s="122" t="str">
        <f ca="1">IF(INDIRECT("ЗакСпец!H436")&lt;&gt;"",INDIRECT("ЗакСпец!H436"),"")</f>
        <v/>
      </c>
      <c r="W612" s="122"/>
      <c r="X612" s="122" t="str">
        <f ca="1">IF(INDIRECT("ЗакСпец!I436")&lt;&gt;"",INDIRECT("ЗакСпец!I436"),"")</f>
        <v/>
      </c>
      <c r="Y612" s="122"/>
      <c r="Z612" s="122"/>
      <c r="AA612" s="123"/>
      <c r="AB612" s="139"/>
    </row>
    <row r="613" spans="1:28" ht="22.5" customHeight="1" x14ac:dyDescent="0.2">
      <c r="A613" s="132"/>
      <c r="B613" s="134"/>
      <c r="C613" s="134"/>
      <c r="D613" s="134"/>
      <c r="E613" s="134"/>
      <c r="F613" s="134"/>
      <c r="G613" s="86" t="str">
        <f ca="1">IF(INDIRECT("ЗакСпец!A437")&lt;&gt;"",INDIRECT("ЗакСпец!A437"),"")</f>
        <v/>
      </c>
      <c r="H613" s="85" t="str">
        <f ca="1">IF(INDIRECT("ЗакСпец!B437")&lt;&gt;"",INDIRECT("ЗакСпец!B437"),"")</f>
        <v/>
      </c>
      <c r="I613" s="84" t="str">
        <f ca="1">IF(INDIRECT("ЗакСпец!C437")&lt;&gt;"",INDIRECT("ЗакСпец!C437"),"")</f>
        <v/>
      </c>
      <c r="J613" s="121" t="str">
        <f ca="1">IF(INDIRECT("ЗакСпец!D437")&lt;&gt;"",INDIRECT("ЗакСпец!D437"),"")</f>
        <v/>
      </c>
      <c r="K613" s="121"/>
      <c r="L613" s="121"/>
      <c r="M613" s="121"/>
      <c r="N613" s="121"/>
      <c r="O613" s="122" t="str">
        <f ca="1">IF(INDIRECT("ЗакСпец!E437")&lt;&gt;"",INDIRECT("ЗакСпец!E437"),"")</f>
        <v/>
      </c>
      <c r="P613" s="122"/>
      <c r="Q613" s="122"/>
      <c r="R613" s="122"/>
      <c r="S613" s="122"/>
      <c r="T613" s="84" t="str">
        <f ca="1">IF(INDIRECT("ЗакСпец!F437")&lt;&gt;"",INDIRECT("ЗакСпец!F437"),"")</f>
        <v/>
      </c>
      <c r="U613" s="84" t="str">
        <f ca="1">IF(INDIRECT("ЗакСпец!G437")&lt;&gt;"",INDIRECT("ЗакСпец!G437"),"")</f>
        <v/>
      </c>
      <c r="V613" s="122" t="str">
        <f ca="1">IF(INDIRECT("ЗакСпец!H437")&lt;&gt;"",INDIRECT("ЗакСпец!H437"),"")</f>
        <v/>
      </c>
      <c r="W613" s="122"/>
      <c r="X613" s="122" t="str">
        <f ca="1">IF(INDIRECT("ЗакСпец!I437")&lt;&gt;"",INDIRECT("ЗакСпец!I437"),"")</f>
        <v/>
      </c>
      <c r="Y613" s="122"/>
      <c r="Z613" s="122"/>
      <c r="AA613" s="123"/>
      <c r="AB613" s="139"/>
    </row>
    <row r="614" spans="1:28" ht="22.5" customHeight="1" x14ac:dyDescent="0.2">
      <c r="A614" s="132"/>
      <c r="B614" s="134"/>
      <c r="C614" s="134"/>
      <c r="D614" s="134"/>
      <c r="E614" s="134"/>
      <c r="F614" s="134"/>
      <c r="G614" s="86" t="str">
        <f ca="1">IF(INDIRECT("ЗакСпец!A438")&lt;&gt;"",INDIRECT("ЗакСпец!A438"),"")</f>
        <v/>
      </c>
      <c r="H614" s="88" t="str">
        <f ca="1">IF(INDIRECT("ЗакСпец!B438")&lt;&gt;"",INDIRECT("ЗакСпец!B438"),"")</f>
        <v/>
      </c>
      <c r="I614" s="84" t="str">
        <f ca="1">IF(INDIRECT("ЗакСпец!C438")&lt;&gt;"",INDIRECT("ЗакСпец!C438"),"")</f>
        <v/>
      </c>
      <c r="J614" s="121" t="str">
        <f ca="1">IF(INDIRECT("ЗакСпец!D438")&lt;&gt;"",INDIRECT("ЗакСпец!D438"),"")</f>
        <v/>
      </c>
      <c r="K614" s="121"/>
      <c r="L614" s="121"/>
      <c r="M614" s="121"/>
      <c r="N614" s="121"/>
      <c r="O614" s="122" t="str">
        <f ca="1">IF(INDIRECT("ЗакСпец!E438")&lt;&gt;"",INDIRECT("ЗакСпец!E438"),"")</f>
        <v/>
      </c>
      <c r="P614" s="122"/>
      <c r="Q614" s="122"/>
      <c r="R614" s="122"/>
      <c r="S614" s="122"/>
      <c r="T614" s="84" t="str">
        <f ca="1">IF(INDIRECT("ЗакСпец!F438")&lt;&gt;"",INDIRECT("ЗакСпец!F438"),"")</f>
        <v/>
      </c>
      <c r="U614" s="84" t="str">
        <f ca="1">IF(INDIRECT("ЗакСпец!G438")&lt;&gt;"",INDIRECT("ЗакСпец!G438"),"")</f>
        <v/>
      </c>
      <c r="V614" s="122" t="str">
        <f ca="1">IF(INDIRECT("ЗакСпец!H438")&lt;&gt;"",INDIRECT("ЗакСпец!H438"),"")</f>
        <v/>
      </c>
      <c r="W614" s="122"/>
      <c r="X614" s="122" t="str">
        <f ca="1">IF(INDIRECT("ЗакСпец!I438")&lt;&gt;"",INDIRECT("ЗакСпец!I438"),"")</f>
        <v/>
      </c>
      <c r="Y614" s="122"/>
      <c r="Z614" s="122"/>
      <c r="AA614" s="123"/>
      <c r="AB614" s="139"/>
    </row>
    <row r="615" spans="1:28" ht="22.5" customHeight="1" x14ac:dyDescent="0.2">
      <c r="A615" s="132"/>
      <c r="B615" s="134"/>
      <c r="C615" s="134"/>
      <c r="D615" s="134"/>
      <c r="E615" s="134"/>
      <c r="F615" s="134"/>
      <c r="G615" s="86" t="str">
        <f ca="1">IF(INDIRECT("ЗакСпец!A439")&lt;&gt;"",INDIRECT("ЗакСпец!A439"),"")</f>
        <v/>
      </c>
      <c r="H615" s="85" t="str">
        <f ca="1">IF(INDIRECT("ЗакСпец!B439")&lt;&gt;"",INDIRECT("ЗакСпец!B439"),"")</f>
        <v/>
      </c>
      <c r="I615" s="84" t="str">
        <f ca="1">IF(INDIRECT("ЗакСпец!C439")&lt;&gt;"",INDIRECT("ЗакСпец!C439"),"")</f>
        <v/>
      </c>
      <c r="J615" s="121" t="str">
        <f ca="1">IF(INDIRECT("ЗакСпец!D439")&lt;&gt;"",INDIRECT("ЗакСпец!D439"),"")</f>
        <v/>
      </c>
      <c r="K615" s="121"/>
      <c r="L615" s="121"/>
      <c r="M615" s="121"/>
      <c r="N615" s="121"/>
      <c r="O615" s="122" t="str">
        <f ca="1">IF(INDIRECT("ЗакСпец!E439")&lt;&gt;"",INDIRECT("ЗакСпец!E439"),"")</f>
        <v/>
      </c>
      <c r="P615" s="122"/>
      <c r="Q615" s="122"/>
      <c r="R615" s="122"/>
      <c r="S615" s="122"/>
      <c r="T615" s="84" t="str">
        <f ca="1">IF(INDIRECT("ЗакСпец!F439")&lt;&gt;"",INDIRECT("ЗакСпец!F439"),"")</f>
        <v/>
      </c>
      <c r="U615" s="84" t="str">
        <f ca="1">IF(INDIRECT("ЗакСпец!G439")&lt;&gt;"",INDIRECT("ЗакСпец!G439"),"")</f>
        <v/>
      </c>
      <c r="V615" s="122" t="str">
        <f ca="1">IF(INDIRECT("ЗакСпец!H439")&lt;&gt;"",INDIRECT("ЗакСпец!H439"),"")</f>
        <v/>
      </c>
      <c r="W615" s="122"/>
      <c r="X615" s="122" t="str">
        <f ca="1">IF(INDIRECT("ЗакСпец!I439")&lt;&gt;"",INDIRECT("ЗакСпец!I439"),"")</f>
        <v/>
      </c>
      <c r="Y615" s="122"/>
      <c r="Z615" s="122"/>
      <c r="AA615" s="123"/>
      <c r="AB615" s="139"/>
    </row>
    <row r="616" spans="1:28" ht="22.5" customHeight="1" x14ac:dyDescent="0.2">
      <c r="A616" s="132"/>
      <c r="B616" s="134"/>
      <c r="C616" s="134"/>
      <c r="D616" s="134"/>
      <c r="E616" s="134"/>
      <c r="F616" s="134"/>
      <c r="G616" s="86" t="str">
        <f ca="1">IF(INDIRECT("ЗакСпец!A440")&lt;&gt;"",INDIRECT("ЗакСпец!A440"),"")</f>
        <v/>
      </c>
      <c r="H616" s="85" t="str">
        <f ca="1">IF(INDIRECT("ЗакСпец!B440")&lt;&gt;"",INDIRECT("ЗакСпец!B440"),"")</f>
        <v/>
      </c>
      <c r="I616" s="84" t="str">
        <f ca="1">IF(INDIRECT("ЗакСпец!C440")&lt;&gt;"",INDIRECT("ЗакСпец!C440"),"")</f>
        <v/>
      </c>
      <c r="J616" s="121" t="str">
        <f ca="1">IF(INDIRECT("ЗакСпец!D440")&lt;&gt;"",INDIRECT("ЗакСпец!D440"),"")</f>
        <v/>
      </c>
      <c r="K616" s="121"/>
      <c r="L616" s="121"/>
      <c r="M616" s="121"/>
      <c r="N616" s="121"/>
      <c r="O616" s="122" t="str">
        <f ca="1">IF(INDIRECT("ЗакСпец!E440")&lt;&gt;"",INDIRECT("ЗакСпец!E440"),"")</f>
        <v/>
      </c>
      <c r="P616" s="122"/>
      <c r="Q616" s="122"/>
      <c r="R616" s="122"/>
      <c r="S616" s="122"/>
      <c r="T616" s="84" t="str">
        <f ca="1">IF(INDIRECT("ЗакСпец!F440")&lt;&gt;"",INDIRECT("ЗакСпец!F440"),"")</f>
        <v/>
      </c>
      <c r="U616" s="84" t="str">
        <f ca="1">IF(INDIRECT("ЗакСпец!G440")&lt;&gt;"",INDIRECT("ЗакСпец!G440"),"")</f>
        <v/>
      </c>
      <c r="V616" s="122" t="str">
        <f ca="1">IF(INDIRECT("ЗакСпец!H440")&lt;&gt;"",INDIRECT("ЗакСпец!H440"),"")</f>
        <v/>
      </c>
      <c r="W616" s="122"/>
      <c r="X616" s="122" t="str">
        <f ca="1">IF(INDIRECT("ЗакСпец!I440")&lt;&gt;"",INDIRECT("ЗакСпец!I440"),"")</f>
        <v/>
      </c>
      <c r="Y616" s="122"/>
      <c r="Z616" s="122"/>
      <c r="AA616" s="123"/>
      <c r="AB616" s="139"/>
    </row>
    <row r="617" spans="1:28" ht="22.5" customHeight="1" x14ac:dyDescent="0.2">
      <c r="A617" s="132"/>
      <c r="B617" s="134"/>
      <c r="C617" s="134"/>
      <c r="D617" s="134"/>
      <c r="E617" s="134"/>
      <c r="F617" s="134"/>
      <c r="G617" s="86" t="str">
        <f ca="1">IF(INDIRECT("ЗакСпец!A441")&lt;&gt;"",INDIRECT("ЗакСпец!A441"),"")</f>
        <v/>
      </c>
      <c r="H617" s="85" t="str">
        <f ca="1">IF(INDIRECT("ЗакСпец!B441")&lt;&gt;"",INDIRECT("ЗакСпец!B441"),"")</f>
        <v/>
      </c>
      <c r="I617" s="84" t="str">
        <f ca="1">IF(INDIRECT("ЗакСпец!C441")&lt;&gt;"",INDIRECT("ЗакСпец!C441"),"")</f>
        <v/>
      </c>
      <c r="J617" s="121" t="str">
        <f ca="1">IF(INDIRECT("ЗакСпец!D441")&lt;&gt;"",INDIRECT("ЗакСпец!D441"),"")</f>
        <v/>
      </c>
      <c r="K617" s="121"/>
      <c r="L617" s="121"/>
      <c r="M617" s="121"/>
      <c r="N617" s="121"/>
      <c r="O617" s="122" t="str">
        <f ca="1">IF(INDIRECT("ЗакСпец!E441")&lt;&gt;"",INDIRECT("ЗакСпец!E441"),"")</f>
        <v/>
      </c>
      <c r="P617" s="122"/>
      <c r="Q617" s="122"/>
      <c r="R617" s="122"/>
      <c r="S617" s="122"/>
      <c r="T617" s="84" t="str">
        <f ca="1">IF(INDIRECT("ЗакСпец!F441")&lt;&gt;"",INDIRECT("ЗакСпец!F441"),"")</f>
        <v/>
      </c>
      <c r="U617" s="84" t="str">
        <f ca="1">IF(INDIRECT("ЗакСпец!G441")&lt;&gt;"",INDIRECT("ЗакСпец!G441"),"")</f>
        <v/>
      </c>
      <c r="V617" s="122" t="str">
        <f ca="1">IF(INDIRECT("ЗакСпец!H441")&lt;&gt;"",INDIRECT("ЗакСпец!H441"),"")</f>
        <v/>
      </c>
      <c r="W617" s="122"/>
      <c r="X617" s="122" t="str">
        <f ca="1">IF(INDIRECT("ЗакСпец!I441")&lt;&gt;"",INDIRECT("ЗакСпец!I441"),"")</f>
        <v/>
      </c>
      <c r="Y617" s="122"/>
      <c r="Z617" s="122"/>
      <c r="AA617" s="123"/>
      <c r="AB617" s="139"/>
    </row>
    <row r="618" spans="1:28" ht="22.5" customHeight="1" x14ac:dyDescent="0.2">
      <c r="A618" s="132"/>
      <c r="B618" s="134"/>
      <c r="C618" s="134"/>
      <c r="D618" s="134"/>
      <c r="E618" s="134"/>
      <c r="F618" s="134"/>
      <c r="G618" s="86" t="str">
        <f ca="1">IF(INDIRECT("ЗакСпец!A442")&lt;&gt;"",INDIRECT("ЗакСпец!A442"),"")</f>
        <v/>
      </c>
      <c r="H618" s="88" t="str">
        <f ca="1">IF(INDIRECT("ЗакСпец!B442")&lt;&gt;"",INDIRECT("ЗакСпец!B442"),"")</f>
        <v/>
      </c>
      <c r="I618" s="84" t="str">
        <f ca="1">IF(INDIRECT("ЗакСпец!C442")&lt;&gt;"",INDIRECT("ЗакСпец!C442"),"")</f>
        <v/>
      </c>
      <c r="J618" s="121" t="str">
        <f ca="1">IF(INDIRECT("ЗакСпец!D442")&lt;&gt;"",INDIRECT("ЗакСпец!D442"),"")</f>
        <v/>
      </c>
      <c r="K618" s="121"/>
      <c r="L618" s="121"/>
      <c r="M618" s="121"/>
      <c r="N618" s="121"/>
      <c r="O618" s="122" t="str">
        <f ca="1">IF(INDIRECT("ЗакСпец!E442")&lt;&gt;"",INDIRECT("ЗакСпец!E442"),"")</f>
        <v/>
      </c>
      <c r="P618" s="122"/>
      <c r="Q618" s="122"/>
      <c r="R618" s="122"/>
      <c r="S618" s="122"/>
      <c r="T618" s="84" t="str">
        <f ca="1">IF(INDIRECT("ЗакСпец!F442")&lt;&gt;"",INDIRECT("ЗакСпец!F442"),"")</f>
        <v/>
      </c>
      <c r="U618" s="84" t="str">
        <f ca="1">IF(INDIRECT("ЗакСпец!G442")&lt;&gt;"",INDIRECT("ЗакСпец!G442"),"")</f>
        <v/>
      </c>
      <c r="V618" s="122" t="str">
        <f ca="1">IF(INDIRECT("ЗакСпец!H442")&lt;&gt;"",INDIRECT("ЗакСпец!H442"),"")</f>
        <v/>
      </c>
      <c r="W618" s="122"/>
      <c r="X618" s="122" t="str">
        <f ca="1">IF(INDIRECT("ЗакСпец!I442")&lt;&gt;"",INDIRECT("ЗакСпец!I442"),"")</f>
        <v/>
      </c>
      <c r="Y618" s="122"/>
      <c r="Z618" s="122"/>
      <c r="AA618" s="123"/>
      <c r="AB618" s="139"/>
    </row>
    <row r="619" spans="1:28" ht="22.5" customHeight="1" x14ac:dyDescent="0.2">
      <c r="A619" s="132"/>
      <c r="B619" s="134"/>
      <c r="C619" s="134"/>
      <c r="D619" s="134"/>
      <c r="E619" s="134"/>
      <c r="F619" s="134"/>
      <c r="G619" s="86" t="str">
        <f ca="1">IF(INDIRECT("ЗакСпец!A443")&lt;&gt;"",INDIRECT("ЗакСпец!A443"),"")</f>
        <v/>
      </c>
      <c r="H619" s="88" t="str">
        <f ca="1">IF(INDIRECT("ЗакСпец!B443")&lt;&gt;"",INDIRECT("ЗакСпец!B443"),"")</f>
        <v/>
      </c>
      <c r="I619" s="84" t="str">
        <f ca="1">IF(INDIRECT("ЗакСпец!C443")&lt;&gt;"",INDIRECT("ЗакСпец!C443"),"")</f>
        <v/>
      </c>
      <c r="J619" s="121" t="str">
        <f ca="1">IF(INDIRECT("ЗакСпец!D443")&lt;&gt;"",INDIRECT("ЗакСпец!D443"),"")</f>
        <v/>
      </c>
      <c r="K619" s="121"/>
      <c r="L619" s="121"/>
      <c r="M619" s="121"/>
      <c r="N619" s="121"/>
      <c r="O619" s="122" t="str">
        <f ca="1">IF(INDIRECT("ЗакСпец!E443")&lt;&gt;"",INDIRECT("ЗакСпец!E443"),"")</f>
        <v/>
      </c>
      <c r="P619" s="122"/>
      <c r="Q619" s="122"/>
      <c r="R619" s="122"/>
      <c r="S619" s="122"/>
      <c r="T619" s="84" t="str">
        <f ca="1">IF(INDIRECT("ЗакСпец!F443")&lt;&gt;"",INDIRECT("ЗакСпец!F443"),"")</f>
        <v/>
      </c>
      <c r="U619" s="84" t="str">
        <f ca="1">IF(INDIRECT("ЗакСпец!G443")&lt;&gt;"",INDIRECT("ЗакСпец!G443"),"")</f>
        <v/>
      </c>
      <c r="V619" s="122" t="str">
        <f ca="1">IF(INDIRECT("ЗакСпец!H443")&lt;&gt;"",INDIRECT("ЗакСпец!H443"),"")</f>
        <v/>
      </c>
      <c r="W619" s="122"/>
      <c r="X619" s="122" t="str">
        <f ca="1">IF(INDIRECT("ЗакСпец!I443")&lt;&gt;"",INDIRECT("ЗакСпец!I443"),"")</f>
        <v/>
      </c>
      <c r="Y619" s="122"/>
      <c r="Z619" s="122"/>
      <c r="AA619" s="123"/>
      <c r="AB619" s="139"/>
    </row>
    <row r="620" spans="1:28" ht="22.5" customHeight="1" x14ac:dyDescent="0.2">
      <c r="A620" s="132"/>
      <c r="B620" s="134"/>
      <c r="C620" s="134"/>
      <c r="D620" s="134"/>
      <c r="E620" s="134"/>
      <c r="F620" s="134"/>
      <c r="G620" s="86" t="str">
        <f ca="1">IF(INDIRECT("ЗакСпец!A444")&lt;&gt;"",INDIRECT("ЗакСпец!A444"),"")</f>
        <v/>
      </c>
      <c r="H620" s="85" t="str">
        <f ca="1">IF(INDIRECT("ЗакСпец!B444")&lt;&gt;"",INDIRECT("ЗакСпец!B444"),"")</f>
        <v/>
      </c>
      <c r="I620" s="84" t="str">
        <f ca="1">IF(INDIRECT("ЗакСпец!C444")&lt;&gt;"",INDIRECT("ЗакСпец!C444"),"")</f>
        <v/>
      </c>
      <c r="J620" s="121" t="str">
        <f ca="1">IF(INDIRECT("ЗакСпец!D444")&lt;&gt;"",INDIRECT("ЗакСпец!D444"),"")</f>
        <v/>
      </c>
      <c r="K620" s="121"/>
      <c r="L620" s="121"/>
      <c r="M620" s="121"/>
      <c r="N620" s="121"/>
      <c r="O620" s="122" t="str">
        <f ca="1">IF(INDIRECT("ЗакСпец!E444")&lt;&gt;"",INDIRECT("ЗакСпец!E444"),"")</f>
        <v/>
      </c>
      <c r="P620" s="122"/>
      <c r="Q620" s="122"/>
      <c r="R620" s="122"/>
      <c r="S620" s="122"/>
      <c r="T620" s="84" t="str">
        <f ca="1">IF(INDIRECT("ЗакСпец!F444")&lt;&gt;"",INDIRECT("ЗакСпец!F444"),"")</f>
        <v/>
      </c>
      <c r="U620" s="84" t="str">
        <f ca="1">IF(INDIRECT("ЗакСпец!G444")&lt;&gt;"",INDIRECT("ЗакСпец!G444"),"")</f>
        <v/>
      </c>
      <c r="V620" s="122" t="str">
        <f ca="1">IF(INDIRECT("ЗакСпец!H444")&lt;&gt;"",INDIRECT("ЗакСпец!H444"),"")</f>
        <v/>
      </c>
      <c r="W620" s="122"/>
      <c r="X620" s="122" t="str">
        <f ca="1">IF(INDIRECT("ЗакСпец!I444")&lt;&gt;"",INDIRECT("ЗакСпец!I444"),"")</f>
        <v/>
      </c>
      <c r="Y620" s="122"/>
      <c r="Z620" s="122"/>
      <c r="AA620" s="123"/>
      <c r="AB620" s="139"/>
    </row>
    <row r="621" spans="1:28" ht="16.899999999999999" customHeight="1" x14ac:dyDescent="0.2">
      <c r="A621" s="132"/>
      <c r="B621" s="134"/>
      <c r="C621" s="134"/>
      <c r="D621" s="134"/>
      <c r="E621" s="134"/>
      <c r="F621" s="134"/>
      <c r="G621" s="209" t="str">
        <f ca="1">IF(INDIRECT("ЗакСпец!A445")&lt;&gt;"",INDIRECT("ЗакСпец!A445"),"")</f>
        <v/>
      </c>
      <c r="H621" s="122" t="str">
        <f ca="1">IF(INDIRECT("ЗакСпец!B445")&lt;&gt;"",INDIRECT("ЗакСпец!B445"),"")</f>
        <v/>
      </c>
      <c r="I621" s="121" t="str">
        <f ca="1">IF(INDIRECT("ЗакСпец!C445")&lt;&gt;"",INDIRECT("ЗакСпец!C445"),"")</f>
        <v/>
      </c>
      <c r="J621" s="121" t="str">
        <f ca="1">IF(INDIRECT("ЗакСпец!D445")&lt;&gt;"",INDIRECT("ЗакСпец!D445"),"")</f>
        <v/>
      </c>
      <c r="K621" s="121"/>
      <c r="L621" s="121"/>
      <c r="M621" s="121"/>
      <c r="N621" s="121"/>
      <c r="O621" s="122" t="str">
        <f ca="1">IF(INDIRECT("ЗакСпец!E445")&lt;&gt;"",INDIRECT("ЗакСпец!E445"),"")</f>
        <v/>
      </c>
      <c r="P621" s="122"/>
      <c r="Q621" s="122"/>
      <c r="R621" s="122"/>
      <c r="S621" s="122"/>
      <c r="T621" s="121" t="str">
        <f ca="1">IF(INDIRECT("ЗакСпец!F445")&lt;&gt;"",INDIRECT("ЗакСпец!F445"),"")</f>
        <v/>
      </c>
      <c r="U621" s="121" t="str">
        <f ca="1">IF(INDIRECT("ЗакСпец!G445")&lt;&gt;"",INDIRECT("ЗакСпец!G445"),"")</f>
        <v/>
      </c>
      <c r="V621" s="122" t="str">
        <f ca="1">IF(INDIRECT("ЗакСпец!H445")&lt;&gt;"",INDIRECT("ЗакСпец!H445"),"")</f>
        <v/>
      </c>
      <c r="W621" s="122"/>
      <c r="X621" s="122" t="str">
        <f ca="1">IF(INDIRECT("ЗакСпец!I445")&lt;&gt;"",INDIRECT("ЗакСпец!I445"),"")</f>
        <v/>
      </c>
      <c r="Y621" s="122"/>
      <c r="Z621" s="122"/>
      <c r="AA621" s="123"/>
      <c r="AB621" s="139"/>
    </row>
    <row r="622" spans="1:28" ht="5.65" customHeight="1" x14ac:dyDescent="0.2">
      <c r="A622" s="132"/>
      <c r="B622" s="134"/>
      <c r="C622" s="134"/>
      <c r="D622" s="134"/>
      <c r="E622" s="134"/>
      <c r="F622" s="134"/>
      <c r="G622" s="209"/>
      <c r="H622" s="122"/>
      <c r="I622" s="121"/>
      <c r="J622" s="121"/>
      <c r="K622" s="121"/>
      <c r="L622" s="121"/>
      <c r="M622" s="121"/>
      <c r="N622" s="121"/>
      <c r="O622" s="122"/>
      <c r="P622" s="122"/>
      <c r="Q622" s="122"/>
      <c r="R622" s="122"/>
      <c r="S622" s="122"/>
      <c r="T622" s="121"/>
      <c r="U622" s="121"/>
      <c r="V622" s="122"/>
      <c r="W622" s="122"/>
      <c r="X622" s="122"/>
      <c r="Y622" s="122"/>
      <c r="Z622" s="122"/>
      <c r="AA622" s="123"/>
      <c r="AB622" s="139"/>
    </row>
    <row r="623" spans="1:28" ht="22.5" customHeight="1" x14ac:dyDescent="0.2">
      <c r="A623" s="132"/>
      <c r="B623" s="134"/>
      <c r="C623" s="134"/>
      <c r="D623" s="134"/>
      <c r="E623" s="134"/>
      <c r="F623" s="134"/>
      <c r="G623" s="86" t="str">
        <f ca="1">IF(INDIRECT("ЗакСпец!A446")&lt;&gt;"",INDIRECT("ЗакСпец!A446"),"")</f>
        <v/>
      </c>
      <c r="H623" s="85" t="str">
        <f ca="1">IF(INDIRECT("ЗакСпец!B446")&lt;&gt;"",INDIRECT("ЗакСпец!B446"),"")</f>
        <v/>
      </c>
      <c r="I623" s="84" t="str">
        <f ca="1">IF(INDIRECT("ЗакСпец!C446")&lt;&gt;"",INDIRECT("ЗакСпец!C446"),"")</f>
        <v/>
      </c>
      <c r="J623" s="121" t="str">
        <f ca="1">IF(INDIRECT("ЗакСпец!D446")&lt;&gt;"",INDIRECT("ЗакСпец!D446"),"")</f>
        <v/>
      </c>
      <c r="K623" s="121"/>
      <c r="L623" s="121"/>
      <c r="M623" s="121"/>
      <c r="N623" s="121"/>
      <c r="O623" s="122" t="str">
        <f ca="1">IF(INDIRECT("ЗакСпец!E446")&lt;&gt;"",INDIRECT("ЗакСпец!E446"),"")</f>
        <v/>
      </c>
      <c r="P623" s="122"/>
      <c r="Q623" s="122"/>
      <c r="R623" s="122"/>
      <c r="S623" s="122"/>
      <c r="T623" s="84" t="str">
        <f ca="1">IF(INDIRECT("ЗакСпец!F446")&lt;&gt;"",INDIRECT("ЗакСпец!F446"),"")</f>
        <v/>
      </c>
      <c r="U623" s="84" t="str">
        <f ca="1">IF(INDIRECT("ЗакСпец!G446")&lt;&gt;"",INDIRECT("ЗакСпец!G446"),"")</f>
        <v/>
      </c>
      <c r="V623" s="122" t="str">
        <f ca="1">IF(INDIRECT("ЗакСпец!H446")&lt;&gt;"",INDIRECT("ЗакСпец!H446"),"")</f>
        <v/>
      </c>
      <c r="W623" s="122"/>
      <c r="X623" s="122" t="str">
        <f ca="1">IF(INDIRECT("ЗакСпец!I446")&lt;&gt;"",INDIRECT("ЗакСпец!I446"),"")</f>
        <v/>
      </c>
      <c r="Y623" s="122"/>
      <c r="Z623" s="122"/>
      <c r="AA623" s="123"/>
      <c r="AB623" s="139"/>
    </row>
    <row r="624" spans="1:28" ht="22.5" customHeight="1" x14ac:dyDescent="0.2">
      <c r="A624" s="132"/>
      <c r="B624" s="134"/>
      <c r="C624" s="134"/>
      <c r="D624" s="134"/>
      <c r="E624" s="134"/>
      <c r="F624" s="134"/>
      <c r="G624" s="86" t="str">
        <f ca="1">IF(INDIRECT("ЗакСпец!A447")&lt;&gt;"",INDIRECT("ЗакСпец!A447"),"")</f>
        <v/>
      </c>
      <c r="H624" s="88" t="str">
        <f ca="1">IF(INDIRECT("ЗакСпец!B447")&lt;&gt;"",INDIRECT("ЗакСпец!B447"),"")</f>
        <v/>
      </c>
      <c r="I624" s="84" t="str">
        <f ca="1">IF(INDIRECT("ЗакСпец!C447")&lt;&gt;"",INDIRECT("ЗакСпец!C447"),"")</f>
        <v/>
      </c>
      <c r="J624" s="121" t="str">
        <f ca="1">IF(INDIRECT("ЗакСпец!D447")&lt;&gt;"",INDIRECT("ЗакСпец!D447"),"")</f>
        <v/>
      </c>
      <c r="K624" s="121"/>
      <c r="L624" s="121"/>
      <c r="M624" s="121"/>
      <c r="N624" s="121"/>
      <c r="O624" s="122" t="str">
        <f ca="1">IF(INDIRECT("ЗакСпец!E447")&lt;&gt;"",INDIRECT("ЗакСпец!E447"),"")</f>
        <v/>
      </c>
      <c r="P624" s="122"/>
      <c r="Q624" s="122"/>
      <c r="R624" s="122"/>
      <c r="S624" s="122"/>
      <c r="T624" s="84" t="str">
        <f ca="1">IF(INDIRECT("ЗакСпец!F447")&lt;&gt;"",INDIRECT("ЗакСпец!F447"),"")</f>
        <v/>
      </c>
      <c r="U624" s="84" t="str">
        <f ca="1">IF(INDIRECT("ЗакСпец!G447")&lt;&gt;"",INDIRECT("ЗакСпец!G447"),"")</f>
        <v/>
      </c>
      <c r="V624" s="122" t="str">
        <f ca="1">IF(INDIRECT("ЗакСпец!H447")&lt;&gt;"",INDIRECT("ЗакСпец!H447"),"")</f>
        <v/>
      </c>
      <c r="W624" s="122"/>
      <c r="X624" s="122" t="str">
        <f ca="1">IF(INDIRECT("ЗакСпец!I447")&lt;&gt;"",INDIRECT("ЗакСпец!I447"),"")</f>
        <v/>
      </c>
      <c r="Y624" s="122"/>
      <c r="Z624" s="122"/>
      <c r="AA624" s="123"/>
      <c r="AB624" s="139"/>
    </row>
    <row r="625" spans="1:28" ht="22.5" customHeight="1" x14ac:dyDescent="0.2">
      <c r="A625" s="132"/>
      <c r="B625" s="134"/>
      <c r="C625" s="134"/>
      <c r="D625" s="134"/>
      <c r="E625" s="134"/>
      <c r="F625" s="134"/>
      <c r="G625" s="209" t="str">
        <f ca="1">IF(INDIRECT("ЗакСпец!A448")&lt;&gt;"",INDIRECT("ЗакСпец!A448"),"")</f>
        <v/>
      </c>
      <c r="H625" s="122" t="str">
        <f ca="1">IF(INDIRECT("ЗакСпец!B448")&lt;&gt;"",INDIRECT("ЗакСпец!B448"),"")</f>
        <v/>
      </c>
      <c r="I625" s="121" t="str">
        <f ca="1">IF(INDIRECT("ЗакСпец!C448")&lt;&gt;"",INDIRECT("ЗакСпец!C448"),"")</f>
        <v/>
      </c>
      <c r="J625" s="121" t="str">
        <f ca="1">IF(INDIRECT("ЗакСпец!D448")&lt;&gt;"",INDIRECT("ЗакСпец!D448"),"")</f>
        <v/>
      </c>
      <c r="K625" s="121"/>
      <c r="L625" s="121"/>
      <c r="M625" s="121"/>
      <c r="N625" s="121"/>
      <c r="O625" s="122" t="str">
        <f ca="1">IF(INDIRECT("ЗакСпец!E448")&lt;&gt;"",INDIRECT("ЗакСпец!E448"),"")</f>
        <v/>
      </c>
      <c r="P625" s="122"/>
      <c r="Q625" s="122"/>
      <c r="R625" s="122"/>
      <c r="S625" s="122"/>
      <c r="T625" s="121" t="str">
        <f ca="1">IF(INDIRECT("ЗакСпец!F448")&lt;&gt;"",INDIRECT("ЗакСпец!F448"),"")</f>
        <v/>
      </c>
      <c r="U625" s="121" t="str">
        <f ca="1">IF(INDIRECT("ЗакСпец!G448")&lt;&gt;"",INDIRECT("ЗакСпец!G448"),"")</f>
        <v/>
      </c>
      <c r="V625" s="122" t="str">
        <f ca="1">IF(INDIRECT("ЗакСпец!H448")&lt;&gt;"",INDIRECT("ЗакСпец!H448"),"")</f>
        <v/>
      </c>
      <c r="W625" s="122"/>
      <c r="X625" s="122" t="str">
        <f ca="1">IF(INDIRECT("ЗакСпец!I448")&lt;&gt;"",INDIRECT("ЗакСпец!I448"),"")</f>
        <v/>
      </c>
      <c r="Y625" s="122"/>
      <c r="Z625" s="122"/>
      <c r="AA625" s="123"/>
      <c r="AB625" s="139"/>
    </row>
    <row r="626" spans="1:28" ht="2.85" customHeight="1" x14ac:dyDescent="0.2">
      <c r="A626" s="132"/>
      <c r="B626" s="134"/>
      <c r="C626" s="134"/>
      <c r="D626" s="134"/>
      <c r="E626" s="134"/>
      <c r="F626" s="134"/>
      <c r="G626" s="209"/>
      <c r="H626" s="122"/>
      <c r="I626" s="121"/>
      <c r="J626" s="121"/>
      <c r="K626" s="121"/>
      <c r="L626" s="121"/>
      <c r="M626" s="121"/>
      <c r="N626" s="121"/>
      <c r="O626" s="122"/>
      <c r="P626" s="122"/>
      <c r="Q626" s="122"/>
      <c r="R626" s="122"/>
      <c r="S626" s="122"/>
      <c r="T626" s="121"/>
      <c r="U626" s="121"/>
      <c r="V626" s="122"/>
      <c r="W626" s="122"/>
      <c r="X626" s="122"/>
      <c r="Y626" s="122"/>
      <c r="Z626" s="122"/>
      <c r="AA626" s="123"/>
      <c r="AB626" s="139"/>
    </row>
    <row r="627" spans="1:28" ht="22.5" customHeight="1" x14ac:dyDescent="0.2">
      <c r="A627" s="132"/>
      <c r="B627" s="134"/>
      <c r="C627" s="134"/>
      <c r="D627" s="134"/>
      <c r="E627" s="134"/>
      <c r="F627" s="134"/>
      <c r="G627" s="86" t="str">
        <f ca="1">IF(INDIRECT("ЗакСпец!A449")&lt;&gt;"",INDIRECT("ЗакСпец!A449"),"")</f>
        <v/>
      </c>
      <c r="H627" s="85" t="str">
        <f ca="1">IF(INDIRECT("ЗакСпец!B449")&lt;&gt;"",INDIRECT("ЗакСпец!B449"),"")</f>
        <v/>
      </c>
      <c r="I627" s="84" t="str">
        <f ca="1">IF(INDIRECT("ЗакСпец!C449")&lt;&gt;"",INDIRECT("ЗакСпец!C449"),"")</f>
        <v/>
      </c>
      <c r="J627" s="121" t="str">
        <f ca="1">IF(INDIRECT("ЗакСпец!D449")&lt;&gt;"",INDIRECT("ЗакСпец!D449"),"")</f>
        <v/>
      </c>
      <c r="K627" s="121"/>
      <c r="L627" s="121"/>
      <c r="M627" s="121"/>
      <c r="N627" s="121"/>
      <c r="O627" s="122" t="str">
        <f ca="1">IF(INDIRECT("ЗакСпец!E449")&lt;&gt;"",INDIRECT("ЗакСпец!E449"),"")</f>
        <v/>
      </c>
      <c r="P627" s="122"/>
      <c r="Q627" s="122"/>
      <c r="R627" s="122"/>
      <c r="S627" s="122"/>
      <c r="T627" s="84" t="str">
        <f ca="1">IF(INDIRECT("ЗакСпец!F449")&lt;&gt;"",INDIRECT("ЗакСпец!F449"),"")</f>
        <v/>
      </c>
      <c r="U627" s="84" t="str">
        <f ca="1">IF(INDIRECT("ЗакСпец!G449")&lt;&gt;"",INDIRECT("ЗакСпец!G449"),"")</f>
        <v/>
      </c>
      <c r="V627" s="122" t="str">
        <f ca="1">IF(INDIRECT("ЗакСпец!H449")&lt;&gt;"",INDIRECT("ЗакСпец!H449"),"")</f>
        <v/>
      </c>
      <c r="W627" s="122"/>
      <c r="X627" s="122" t="str">
        <f ca="1">IF(INDIRECT("ЗакСпец!I449")&lt;&gt;"",INDIRECT("ЗакСпец!I449"),"")</f>
        <v/>
      </c>
      <c r="Y627" s="122"/>
      <c r="Z627" s="122"/>
      <c r="AA627" s="123"/>
      <c r="AB627" s="139"/>
    </row>
    <row r="628" spans="1:28" ht="22.5" customHeight="1" x14ac:dyDescent="0.2">
      <c r="A628" s="132"/>
      <c r="B628" s="134"/>
      <c r="C628" s="134"/>
      <c r="D628" s="134"/>
      <c r="E628" s="134"/>
      <c r="F628" s="134"/>
      <c r="G628" s="86" t="str">
        <f ca="1">IF(INDIRECT("ЗакСпец!A450")&lt;&gt;"",INDIRECT("ЗакСпец!A450"),"")</f>
        <v/>
      </c>
      <c r="H628" s="85" t="str">
        <f ca="1">IF(INDIRECT("ЗакСпец!B450")&lt;&gt;"",INDIRECT("ЗакСпец!B450"),"")</f>
        <v/>
      </c>
      <c r="I628" s="84" t="str">
        <f ca="1">IF(INDIRECT("ЗакСпец!C450")&lt;&gt;"",INDIRECT("ЗакСпец!C450"),"")</f>
        <v/>
      </c>
      <c r="J628" s="121" t="str">
        <f ca="1">IF(INDIRECT("ЗакСпец!D450")&lt;&gt;"",INDIRECT("ЗакСпец!D450"),"")</f>
        <v/>
      </c>
      <c r="K628" s="121"/>
      <c r="L628" s="121"/>
      <c r="M628" s="121"/>
      <c r="N628" s="121"/>
      <c r="O628" s="122" t="str">
        <f ca="1">IF(INDIRECT("ЗакСпец!E450")&lt;&gt;"",INDIRECT("ЗакСпец!E450"),"")</f>
        <v/>
      </c>
      <c r="P628" s="122"/>
      <c r="Q628" s="122"/>
      <c r="R628" s="122"/>
      <c r="S628" s="122"/>
      <c r="T628" s="84" t="str">
        <f ca="1">IF(INDIRECT("ЗакСпец!F450")&lt;&gt;"",INDIRECT("ЗакСпец!F450"),"")</f>
        <v/>
      </c>
      <c r="U628" s="84" t="str">
        <f ca="1">IF(INDIRECT("ЗакСпец!G450")&lt;&gt;"",INDIRECT("ЗакСпец!G450"),"")</f>
        <v/>
      </c>
      <c r="V628" s="122" t="str">
        <f ca="1">IF(INDIRECT("ЗакСпец!H450")&lt;&gt;"",INDIRECT("ЗакСпец!H450"),"")</f>
        <v/>
      </c>
      <c r="W628" s="122"/>
      <c r="X628" s="122" t="str">
        <f ca="1">IF(INDIRECT("ЗакСпец!I450")&lt;&gt;"",INDIRECT("ЗакСпец!I450"),"")</f>
        <v/>
      </c>
      <c r="Y628" s="122"/>
      <c r="Z628" s="122"/>
      <c r="AA628" s="123"/>
      <c r="AB628" s="139"/>
    </row>
    <row r="629" spans="1:28" ht="8.4499999999999993" customHeight="1" x14ac:dyDescent="0.2">
      <c r="A629" s="132"/>
      <c r="B629" s="134"/>
      <c r="C629" s="134"/>
      <c r="D629" s="134"/>
      <c r="E629" s="134"/>
      <c r="F629" s="134"/>
      <c r="G629" s="209" t="str">
        <f ca="1">IF(INDIRECT("ЗакСпец!A451")&lt;&gt;"",INDIRECT("ЗакСпец!A451"),"")</f>
        <v/>
      </c>
      <c r="H629" s="122" t="str">
        <f ca="1">IF(INDIRECT("ЗакСпец!B451")&lt;&gt;"",INDIRECT("ЗакСпец!B451"),"")</f>
        <v/>
      </c>
      <c r="I629" s="121" t="str">
        <f ca="1">IF(INDIRECT("ЗакСпец!C451")&lt;&gt;"",INDIRECT("ЗакСпец!C451"),"")</f>
        <v/>
      </c>
      <c r="J629" s="121" t="str">
        <f ca="1">IF(INDIRECT("ЗакСпец!D451")&lt;&gt;"",INDIRECT("ЗакСпец!D451"),"")</f>
        <v/>
      </c>
      <c r="K629" s="121"/>
      <c r="L629" s="121"/>
      <c r="M629" s="121"/>
      <c r="N629" s="121"/>
      <c r="O629" s="122" t="str">
        <f ca="1">IF(INDIRECT("ЗакСпец!E451")&lt;&gt;"",INDIRECT("ЗакСпец!E451"),"")</f>
        <v/>
      </c>
      <c r="P629" s="122"/>
      <c r="Q629" s="122"/>
      <c r="R629" s="122"/>
      <c r="S629" s="122"/>
      <c r="T629" s="121" t="str">
        <f ca="1">IF(INDIRECT("ЗакСпец!F451")&lt;&gt;"",INDIRECT("ЗакСпец!F451"),"")</f>
        <v/>
      </c>
      <c r="U629" s="121" t="str">
        <f ca="1">IF(INDIRECT("ЗакСпец!G451")&lt;&gt;"",INDIRECT("ЗакСпец!G451"),"")</f>
        <v/>
      </c>
      <c r="V629" s="122" t="str">
        <f ca="1">IF(INDIRECT("ЗакСпец!H451")&lt;&gt;"",INDIRECT("ЗакСпец!H451"),"")</f>
        <v/>
      </c>
      <c r="W629" s="122"/>
      <c r="X629" s="122" t="str">
        <f ca="1">IF(INDIRECT("ЗакСпец!I451")&lt;&gt;"",INDIRECT("ЗакСпец!I451"),"")</f>
        <v/>
      </c>
      <c r="Y629" s="122"/>
      <c r="Z629" s="122"/>
      <c r="AA629" s="123"/>
      <c r="AB629" s="139"/>
    </row>
    <row r="630" spans="1:28" ht="14.1" customHeight="1" x14ac:dyDescent="0.2">
      <c r="A630" s="132"/>
      <c r="B630" s="134"/>
      <c r="C630" s="134"/>
      <c r="D630" s="134"/>
      <c r="E630" s="134"/>
      <c r="F630" s="134"/>
      <c r="G630" s="209"/>
      <c r="H630" s="122"/>
      <c r="I630" s="121"/>
      <c r="J630" s="121"/>
      <c r="K630" s="121"/>
      <c r="L630" s="121"/>
      <c r="M630" s="121"/>
      <c r="N630" s="121"/>
      <c r="O630" s="122"/>
      <c r="P630" s="122"/>
      <c r="Q630" s="122"/>
      <c r="R630" s="122"/>
      <c r="S630" s="122"/>
      <c r="T630" s="121"/>
      <c r="U630" s="121"/>
      <c r="V630" s="122"/>
      <c r="W630" s="122"/>
      <c r="X630" s="122"/>
      <c r="Y630" s="122"/>
      <c r="Z630" s="122"/>
      <c r="AA630" s="123"/>
      <c r="AB630" s="139"/>
    </row>
    <row r="631" spans="1:28" ht="22.5" customHeight="1" x14ac:dyDescent="0.2">
      <c r="A631" s="132"/>
      <c r="B631" s="134"/>
      <c r="C631" s="134"/>
      <c r="D631" s="134"/>
      <c r="E631" s="134"/>
      <c r="F631" s="134"/>
      <c r="G631" s="86" t="str">
        <f ca="1">IF(INDIRECT("ЗакСпец!A452")&lt;&gt;"",INDIRECT("ЗакСпец!A452"),"")</f>
        <v/>
      </c>
      <c r="H631" s="85" t="str">
        <f ca="1">IF(INDIRECT("ЗакСпец!B452")&lt;&gt;"",INDIRECT("ЗакСпец!B452"),"")</f>
        <v/>
      </c>
      <c r="I631" s="84" t="str">
        <f ca="1">IF(INDIRECT("ЗакСпец!C452")&lt;&gt;"",INDIRECT("ЗакСпец!C452"),"")</f>
        <v/>
      </c>
      <c r="J631" s="121" t="str">
        <f ca="1">IF(INDIRECT("ЗакСпец!D452")&lt;&gt;"",INDIRECT("ЗакСпец!D452"),"")</f>
        <v/>
      </c>
      <c r="K631" s="121"/>
      <c r="L631" s="121"/>
      <c r="M631" s="121"/>
      <c r="N631" s="121"/>
      <c r="O631" s="122" t="str">
        <f ca="1">IF(INDIRECT("ЗакСпец!E452")&lt;&gt;"",INDIRECT("ЗакСпец!E452"),"")</f>
        <v/>
      </c>
      <c r="P631" s="122"/>
      <c r="Q631" s="122"/>
      <c r="R631" s="122"/>
      <c r="S631" s="122"/>
      <c r="T631" s="84" t="str">
        <f ca="1">IF(INDIRECT("ЗакСпец!F452")&lt;&gt;"",INDIRECT("ЗакСпец!F452"),"")</f>
        <v/>
      </c>
      <c r="U631" s="84" t="str">
        <f ca="1">IF(INDIRECT("ЗакСпец!G452")&lt;&gt;"",INDIRECT("ЗакСпец!G452"),"")</f>
        <v/>
      </c>
      <c r="V631" s="122" t="str">
        <f ca="1">IF(INDIRECT("ЗакСпец!H452")&lt;&gt;"",INDIRECT("ЗакСпец!H452"),"")</f>
        <v/>
      </c>
      <c r="W631" s="122"/>
      <c r="X631" s="122" t="str">
        <f ca="1">IF(INDIRECT("ЗакСпец!I452")&lt;&gt;"",INDIRECT("ЗакСпец!I452"),"")</f>
        <v/>
      </c>
      <c r="Y631" s="122"/>
      <c r="Z631" s="122"/>
      <c r="AA631" s="123"/>
      <c r="AB631" s="139"/>
    </row>
    <row r="632" spans="1:28" ht="19.7" customHeight="1" thickBot="1" x14ac:dyDescent="0.25">
      <c r="A632" s="132"/>
      <c r="B632" s="134"/>
      <c r="C632" s="134"/>
      <c r="D632" s="134"/>
      <c r="E632" s="134"/>
      <c r="F632" s="134"/>
      <c r="G632" s="209" t="str">
        <f ca="1">IF(INDIRECT("ЗакСпец!A453")&lt;&gt;"",INDIRECT("ЗакСпец!A453"),"")</f>
        <v/>
      </c>
      <c r="H632" s="220" t="str">
        <f ca="1">IF(INDIRECT("ЗакСпец!B453")&lt;&gt;"",INDIRECT("ЗакСпец!B453"),"")</f>
        <v/>
      </c>
      <c r="I632" s="121" t="str">
        <f ca="1">IF(INDIRECT("ЗакСпец!C453")&lt;&gt;"",INDIRECT("ЗакСпец!C453"),"")</f>
        <v/>
      </c>
      <c r="J632" s="121" t="str">
        <f ca="1">IF(INDIRECT("ЗакСпец!D453")&lt;&gt;"",INDIRECT("ЗакСпец!D453"),"")</f>
        <v/>
      </c>
      <c r="K632" s="121"/>
      <c r="L632" s="121"/>
      <c r="M632" s="121"/>
      <c r="N632" s="121"/>
      <c r="O632" s="122" t="str">
        <f ca="1">IF(INDIRECT("ЗакСпец!E453")&lt;&gt;"",INDIRECT("ЗакСпец!E453"),"")</f>
        <v/>
      </c>
      <c r="P632" s="122"/>
      <c r="Q632" s="122"/>
      <c r="R632" s="122"/>
      <c r="S632" s="122"/>
      <c r="T632" s="121" t="str">
        <f ca="1">IF(INDIRECT("ЗакСпец!F453")&lt;&gt;"",INDIRECT("ЗакСпец!F453"),"")</f>
        <v/>
      </c>
      <c r="U632" s="121" t="str">
        <f ca="1">IF(INDIRECT("ЗакСпец!G453")&lt;&gt;"",INDIRECT("ЗакСпец!G453"),"")</f>
        <v/>
      </c>
      <c r="V632" s="122" t="str">
        <f ca="1">IF(INDIRECT("ЗакСпец!H453")&lt;&gt;"",INDIRECT("ЗакСпец!H453"),"")</f>
        <v/>
      </c>
      <c r="W632" s="122"/>
      <c r="X632" s="122" t="str">
        <f ca="1">IF(INDIRECT("ЗакСпец!I453")&lt;&gt;"",INDIRECT("ЗакСпец!I453"),"")</f>
        <v/>
      </c>
      <c r="Y632" s="122"/>
      <c r="Z632" s="122"/>
      <c r="AA632" s="123"/>
      <c r="AB632" s="139"/>
    </row>
    <row r="633" spans="1:28" ht="2.85" customHeight="1" thickBot="1" x14ac:dyDescent="0.25">
      <c r="A633" s="132"/>
      <c r="B633" s="134"/>
      <c r="C633" s="162" t="s">
        <v>29</v>
      </c>
      <c r="D633" s="127"/>
      <c r="E633" s="127"/>
      <c r="F633" s="128"/>
      <c r="G633" s="209"/>
      <c r="H633" s="220"/>
      <c r="I633" s="121"/>
      <c r="J633" s="121"/>
      <c r="K633" s="121"/>
      <c r="L633" s="121"/>
      <c r="M633" s="121"/>
      <c r="N633" s="121"/>
      <c r="O633" s="122"/>
      <c r="P633" s="122"/>
      <c r="Q633" s="122"/>
      <c r="R633" s="122"/>
      <c r="S633" s="122"/>
      <c r="T633" s="121"/>
      <c r="U633" s="121"/>
      <c r="V633" s="122"/>
      <c r="W633" s="122"/>
      <c r="X633" s="122"/>
      <c r="Y633" s="122"/>
      <c r="Z633" s="122"/>
      <c r="AA633" s="123"/>
      <c r="AB633" s="139"/>
    </row>
    <row r="634" spans="1:28" ht="22.5" customHeight="1" thickBot="1" x14ac:dyDescent="0.25">
      <c r="A634" s="132"/>
      <c r="B634" s="134"/>
      <c r="C634" s="127"/>
      <c r="D634" s="127"/>
      <c r="E634" s="127"/>
      <c r="F634" s="128"/>
      <c r="G634" s="86" t="str">
        <f ca="1">IF(INDIRECT("ЗакСпец!A454")&lt;&gt;"",INDIRECT("ЗакСпец!A454"),"")</f>
        <v/>
      </c>
      <c r="H634" s="85" t="str">
        <f ca="1">IF(INDIRECT("ЗакСпец!B454")&lt;&gt;"",INDIRECT("ЗакСпец!B454"),"")</f>
        <v/>
      </c>
      <c r="I634" s="84" t="str">
        <f ca="1">IF(INDIRECT("ЗакСпец!C454")&lt;&gt;"",INDIRECT("ЗакСпец!C454"),"")</f>
        <v/>
      </c>
      <c r="J634" s="121" t="str">
        <f ca="1">IF(INDIRECT("ЗакСпец!D454")&lt;&gt;"",INDIRECT("ЗакСпец!D454"),"")</f>
        <v/>
      </c>
      <c r="K634" s="121"/>
      <c r="L634" s="121"/>
      <c r="M634" s="121"/>
      <c r="N634" s="121"/>
      <c r="O634" s="122" t="str">
        <f ca="1">IF(INDIRECT("ЗакСпец!E454")&lt;&gt;"",INDIRECT("ЗакСпец!E454"),"")</f>
        <v/>
      </c>
      <c r="P634" s="122"/>
      <c r="Q634" s="122"/>
      <c r="R634" s="122"/>
      <c r="S634" s="122"/>
      <c r="T634" s="84" t="str">
        <f ca="1">IF(INDIRECT("ЗакСпец!F454")&lt;&gt;"",INDIRECT("ЗакСпец!F454"),"")</f>
        <v/>
      </c>
      <c r="U634" s="84" t="str">
        <f ca="1">IF(INDIRECT("ЗакСпец!G454")&lt;&gt;"",INDIRECT("ЗакСпец!G454"),"")</f>
        <v/>
      </c>
      <c r="V634" s="122" t="str">
        <f ca="1">IF(INDIRECT("ЗакСпец!H454")&lt;&gt;"",INDIRECT("ЗакСпец!H454"),"")</f>
        <v/>
      </c>
      <c r="W634" s="122"/>
      <c r="X634" s="122" t="str">
        <f ca="1">IF(INDIRECT("ЗакСпец!I454")&lt;&gt;"",INDIRECT("ЗакСпец!I454"),"")</f>
        <v/>
      </c>
      <c r="Y634" s="122"/>
      <c r="Z634" s="122"/>
      <c r="AA634" s="123"/>
      <c r="AB634" s="139"/>
    </row>
    <row r="635" spans="1:28" ht="22.5" customHeight="1" thickBot="1" x14ac:dyDescent="0.25">
      <c r="A635" s="132"/>
      <c r="B635" s="134"/>
      <c r="C635" s="127"/>
      <c r="D635" s="127"/>
      <c r="E635" s="127"/>
      <c r="F635" s="128"/>
      <c r="G635" s="86" t="str">
        <f ca="1">IF(INDIRECT("ЗакСпец!A455")&lt;&gt;"",INDIRECT("ЗакСпец!A455"),"")</f>
        <v/>
      </c>
      <c r="H635" s="85" t="str">
        <f ca="1">IF(INDIRECT("ЗакСпец!B455")&lt;&gt;"",INDIRECT("ЗакСпец!B455"),"")</f>
        <v/>
      </c>
      <c r="I635" s="84" t="str">
        <f ca="1">IF(INDIRECT("ЗакСпец!C455")&lt;&gt;"",INDIRECT("ЗакСпец!C455"),"")</f>
        <v/>
      </c>
      <c r="J635" s="121" t="str">
        <f ca="1">IF(INDIRECT("ЗакСпец!D455")&lt;&gt;"",INDIRECT("ЗакСпец!D455"),"")</f>
        <v/>
      </c>
      <c r="K635" s="121"/>
      <c r="L635" s="121"/>
      <c r="M635" s="121"/>
      <c r="N635" s="121"/>
      <c r="O635" s="122" t="str">
        <f ca="1">IF(INDIRECT("ЗакСпец!E455")&lt;&gt;"",INDIRECT("ЗакСпец!E455"),"")</f>
        <v/>
      </c>
      <c r="P635" s="122"/>
      <c r="Q635" s="122"/>
      <c r="R635" s="122"/>
      <c r="S635" s="122"/>
      <c r="T635" s="84" t="str">
        <f ca="1">IF(INDIRECT("ЗакСпец!F455")&lt;&gt;"",INDIRECT("ЗакСпец!F455"),"")</f>
        <v/>
      </c>
      <c r="U635" s="84" t="str">
        <f ca="1">IF(INDIRECT("ЗакСпец!G455")&lt;&gt;"",INDIRECT("ЗакСпец!G455"),"")</f>
        <v/>
      </c>
      <c r="V635" s="122" t="str">
        <f ca="1">IF(INDIRECT("ЗакСпец!H455")&lt;&gt;"",INDIRECT("ЗакСпец!H455"),"")</f>
        <v/>
      </c>
      <c r="W635" s="122"/>
      <c r="X635" s="122" t="str">
        <f ca="1">IF(INDIRECT("ЗакСпец!I455")&lt;&gt;"",INDIRECT("ЗакСпец!I455"),"")</f>
        <v/>
      </c>
      <c r="Y635" s="122"/>
      <c r="Z635" s="122"/>
      <c r="AA635" s="123"/>
      <c r="AB635" s="139"/>
    </row>
    <row r="636" spans="1:28" ht="22.5" customHeight="1" thickBot="1" x14ac:dyDescent="0.25">
      <c r="A636" s="132"/>
      <c r="B636" s="134"/>
      <c r="C636" s="127"/>
      <c r="D636" s="127"/>
      <c r="E636" s="127"/>
      <c r="F636" s="128"/>
      <c r="G636" s="86" t="str">
        <f ca="1">IF(INDIRECT("ЗакСпец!A456")&lt;&gt;"",INDIRECT("ЗакСпец!A456"),"")</f>
        <v/>
      </c>
      <c r="H636" s="85" t="str">
        <f ca="1">IF(INDIRECT("ЗакСпец!B456")&lt;&gt;"",INDIRECT("ЗакСпец!B456"),"")</f>
        <v/>
      </c>
      <c r="I636" s="84" t="str">
        <f ca="1">IF(INDIRECT("ЗакСпец!C456")&lt;&gt;"",INDIRECT("ЗакСпец!C456"),"")</f>
        <v/>
      </c>
      <c r="J636" s="121" t="str">
        <f ca="1">IF(INDIRECT("ЗакСпец!D456")&lt;&gt;"",INDIRECT("ЗакСпец!D456"),"")</f>
        <v/>
      </c>
      <c r="K636" s="121"/>
      <c r="L636" s="121"/>
      <c r="M636" s="121"/>
      <c r="N636" s="121"/>
      <c r="O636" s="122" t="str">
        <f ca="1">IF(INDIRECT("ЗакСпец!E456")&lt;&gt;"",INDIRECT("ЗакСпец!E456"),"")</f>
        <v/>
      </c>
      <c r="P636" s="122"/>
      <c r="Q636" s="122"/>
      <c r="R636" s="122"/>
      <c r="S636" s="122"/>
      <c r="T636" s="84" t="str">
        <f ca="1">IF(INDIRECT("ЗакСпец!F456")&lt;&gt;"",INDIRECT("ЗакСпец!F456"),"")</f>
        <v/>
      </c>
      <c r="U636" s="84" t="str">
        <f ca="1">IF(INDIRECT("ЗакСпец!G456")&lt;&gt;"",INDIRECT("ЗакСпец!G456"),"")</f>
        <v/>
      </c>
      <c r="V636" s="122" t="str">
        <f ca="1">IF(INDIRECT("ЗакСпец!H456")&lt;&gt;"",INDIRECT("ЗакСпец!H456"),"")</f>
        <v/>
      </c>
      <c r="W636" s="122"/>
      <c r="X636" s="122" t="str">
        <f ca="1">IF(INDIRECT("ЗакСпец!I456")&lt;&gt;"",INDIRECT("ЗакСпец!I456"),"")</f>
        <v/>
      </c>
      <c r="Y636" s="122"/>
      <c r="Z636" s="122"/>
      <c r="AA636" s="123"/>
      <c r="AB636" s="139"/>
    </row>
    <row r="637" spans="1:28" ht="22.5" customHeight="1" thickBot="1" x14ac:dyDescent="0.25">
      <c r="A637" s="132"/>
      <c r="B637" s="134"/>
      <c r="C637" s="162" t="s">
        <v>28</v>
      </c>
      <c r="D637" s="162"/>
      <c r="E637" s="127"/>
      <c r="F637" s="128"/>
      <c r="G637" s="86" t="str">
        <f ca="1">IF(INDIRECT("ЗакСпец!A457")&lt;&gt;"",INDIRECT("ЗакСпец!A457"),"")</f>
        <v/>
      </c>
      <c r="H637" s="85" t="str">
        <f ca="1">IF(INDIRECT("ЗакСпец!B457")&lt;&gt;"",INDIRECT("ЗакСпец!B457"),"")</f>
        <v/>
      </c>
      <c r="I637" s="84" t="str">
        <f ca="1">IF(INDIRECT("ЗакСпец!C457")&lt;&gt;"",INDIRECT("ЗакСпец!C457"),"")</f>
        <v/>
      </c>
      <c r="J637" s="121" t="str">
        <f ca="1">IF(INDIRECT("ЗакСпец!D457")&lt;&gt;"",INDIRECT("ЗакСпец!D457"),"")</f>
        <v/>
      </c>
      <c r="K637" s="121"/>
      <c r="L637" s="121"/>
      <c r="M637" s="121"/>
      <c r="N637" s="121"/>
      <c r="O637" s="122" t="str">
        <f ca="1">IF(INDIRECT("ЗакСпец!E457")&lt;&gt;"",INDIRECT("ЗакСпец!E457"),"")</f>
        <v/>
      </c>
      <c r="P637" s="122"/>
      <c r="Q637" s="122"/>
      <c r="R637" s="122"/>
      <c r="S637" s="122"/>
      <c r="T637" s="84" t="str">
        <f ca="1">IF(INDIRECT("ЗакСпец!F457")&lt;&gt;"",INDIRECT("ЗакСпец!F457"),"")</f>
        <v/>
      </c>
      <c r="U637" s="84" t="str">
        <f ca="1">IF(INDIRECT("ЗакСпец!G457")&lt;&gt;"",INDIRECT("ЗакСпец!G457"),"")</f>
        <v/>
      </c>
      <c r="V637" s="122" t="str">
        <f ca="1">IF(INDIRECT("ЗакСпец!H457")&lt;&gt;"",INDIRECT("ЗакСпец!H457"),"")</f>
        <v/>
      </c>
      <c r="W637" s="122"/>
      <c r="X637" s="122" t="str">
        <f ca="1">IF(INDIRECT("ЗакСпец!I457")&lt;&gt;"",INDIRECT("ЗакСпец!I457"),"")</f>
        <v/>
      </c>
      <c r="Y637" s="122"/>
      <c r="Z637" s="122"/>
      <c r="AA637" s="123"/>
      <c r="AB637" s="139"/>
    </row>
    <row r="638" spans="1:28" ht="22.5" customHeight="1" thickBot="1" x14ac:dyDescent="0.25">
      <c r="A638" s="132"/>
      <c r="B638" s="134"/>
      <c r="C638" s="162"/>
      <c r="D638" s="162"/>
      <c r="E638" s="127"/>
      <c r="F638" s="128"/>
      <c r="G638" s="86" t="str">
        <f ca="1">IF(INDIRECT("ЗакСпец!A458")&lt;&gt;"",INDIRECT("ЗакСпец!A458"),"")</f>
        <v/>
      </c>
      <c r="H638" s="85" t="str">
        <f ca="1">IF(INDIRECT("ЗакСпец!B458")&lt;&gt;"",INDIRECT("ЗакСпец!B458"),"")</f>
        <v/>
      </c>
      <c r="I638" s="84" t="str">
        <f ca="1">IF(INDIRECT("ЗакСпец!C458")&lt;&gt;"",INDIRECT("ЗакСпец!C458"),"")</f>
        <v/>
      </c>
      <c r="J638" s="121" t="str">
        <f ca="1">IF(INDIRECT("ЗакСпец!D458")&lt;&gt;"",INDIRECT("ЗакСпец!D458"),"")</f>
        <v/>
      </c>
      <c r="K638" s="121"/>
      <c r="L638" s="121"/>
      <c r="M638" s="121"/>
      <c r="N638" s="121"/>
      <c r="O638" s="122" t="str">
        <f ca="1">IF(INDIRECT("ЗакСпец!E458")&lt;&gt;"",INDIRECT("ЗакСпец!E458"),"")</f>
        <v/>
      </c>
      <c r="P638" s="122"/>
      <c r="Q638" s="122"/>
      <c r="R638" s="122"/>
      <c r="S638" s="122"/>
      <c r="T638" s="84" t="str">
        <f ca="1">IF(INDIRECT("ЗакСпец!F458")&lt;&gt;"",INDIRECT("ЗакСпец!F458"),"")</f>
        <v/>
      </c>
      <c r="U638" s="84" t="str">
        <f ca="1">IF(INDIRECT("ЗакСпец!G458")&lt;&gt;"",INDIRECT("ЗакСпец!G458"),"")</f>
        <v/>
      </c>
      <c r="V638" s="122" t="str">
        <f ca="1">IF(INDIRECT("ЗакСпец!H458")&lt;&gt;"",INDIRECT("ЗакСпец!H458"),"")</f>
        <v/>
      </c>
      <c r="W638" s="122"/>
      <c r="X638" s="122" t="str">
        <f ca="1">IF(INDIRECT("ЗакСпец!I458")&lt;&gt;"",INDIRECT("ЗакСпец!I458"),"")</f>
        <v/>
      </c>
      <c r="Y638" s="122"/>
      <c r="Z638" s="122"/>
      <c r="AA638" s="123"/>
      <c r="AB638" s="139"/>
    </row>
    <row r="639" spans="1:28" ht="22.5" customHeight="1" thickBot="1" x14ac:dyDescent="0.25">
      <c r="A639" s="132"/>
      <c r="B639" s="134"/>
      <c r="C639" s="162"/>
      <c r="D639" s="162"/>
      <c r="E639" s="127"/>
      <c r="F639" s="128"/>
      <c r="G639" s="86" t="str">
        <f ca="1">IF(INDIRECT("ЗакСпец!A459")&lt;&gt;"",INDIRECT("ЗакСпец!A459"),"")</f>
        <v/>
      </c>
      <c r="H639" s="88" t="str">
        <f ca="1">IF(INDIRECT("ЗакСпец!B459")&lt;&gt;"",INDIRECT("ЗакСпец!B459"),"")</f>
        <v/>
      </c>
      <c r="I639" s="84" t="str">
        <f ca="1">IF(INDIRECT("ЗакСпец!C459")&lt;&gt;"",INDIRECT("ЗакСпец!C459"),"")</f>
        <v/>
      </c>
      <c r="J639" s="121" t="str">
        <f ca="1">IF(INDIRECT("ЗакСпец!D459")&lt;&gt;"",INDIRECT("ЗакСпец!D459"),"")</f>
        <v/>
      </c>
      <c r="K639" s="121"/>
      <c r="L639" s="121"/>
      <c r="M639" s="121"/>
      <c r="N639" s="121"/>
      <c r="O639" s="122" t="str">
        <f ca="1">IF(INDIRECT("ЗакСпец!E459")&lt;&gt;"",INDIRECT("ЗакСпец!E459"),"")</f>
        <v/>
      </c>
      <c r="P639" s="122"/>
      <c r="Q639" s="122"/>
      <c r="R639" s="122"/>
      <c r="S639" s="122"/>
      <c r="T639" s="84" t="str">
        <f ca="1">IF(INDIRECT("ЗакСпец!F459")&lt;&gt;"",INDIRECT("ЗакСпец!F459"),"")</f>
        <v/>
      </c>
      <c r="U639" s="84" t="str">
        <f ca="1">IF(INDIRECT("ЗакСпец!G459")&lt;&gt;"",INDIRECT("ЗакСпец!G459"),"")</f>
        <v/>
      </c>
      <c r="V639" s="122" t="str">
        <f ca="1">IF(INDIRECT("ЗакСпец!H459")&lt;&gt;"",INDIRECT("ЗакСпец!H459"),"")</f>
        <v/>
      </c>
      <c r="W639" s="122"/>
      <c r="X639" s="122" t="str">
        <f ca="1">IF(INDIRECT("ЗакСпец!I459")&lt;&gt;"",INDIRECT("ЗакСпец!I459"),"")</f>
        <v/>
      </c>
      <c r="Y639" s="122"/>
      <c r="Z639" s="122"/>
      <c r="AA639" s="123"/>
      <c r="AB639" s="139"/>
    </row>
    <row r="640" spans="1:28" ht="22.5" customHeight="1" thickBot="1" x14ac:dyDescent="0.25">
      <c r="A640" s="132"/>
      <c r="B640" s="134"/>
      <c r="C640" s="162"/>
      <c r="D640" s="162"/>
      <c r="E640" s="127"/>
      <c r="F640" s="128"/>
      <c r="G640" s="86" t="str">
        <f ca="1">IF(INDIRECT("ЗакСпец!A460")&lt;&gt;"",INDIRECT("ЗакСпец!A460"),"")</f>
        <v/>
      </c>
      <c r="H640" s="85" t="str">
        <f ca="1">IF(INDIRECT("ЗакСпец!B460")&lt;&gt;"",INDIRECT("ЗакСпец!B460"),"")</f>
        <v/>
      </c>
      <c r="I640" s="84" t="str">
        <f ca="1">IF(INDIRECT("ЗакСпец!C460")&lt;&gt;"",INDIRECT("ЗакСпец!C460"),"")</f>
        <v/>
      </c>
      <c r="J640" s="121" t="str">
        <f ca="1">IF(INDIRECT("ЗакСпец!D460")&lt;&gt;"",INDIRECT("ЗакСпец!D460"),"")</f>
        <v/>
      </c>
      <c r="K640" s="121"/>
      <c r="L640" s="121"/>
      <c r="M640" s="121"/>
      <c r="N640" s="121"/>
      <c r="O640" s="122" t="str">
        <f ca="1">IF(INDIRECT("ЗакСпец!E460")&lt;&gt;"",INDIRECT("ЗакСпец!E460"),"")</f>
        <v/>
      </c>
      <c r="P640" s="122"/>
      <c r="Q640" s="122"/>
      <c r="R640" s="122"/>
      <c r="S640" s="122"/>
      <c r="T640" s="84" t="str">
        <f ca="1">IF(INDIRECT("ЗакСпец!F460")&lt;&gt;"",INDIRECT("ЗакСпец!F460"),"")</f>
        <v/>
      </c>
      <c r="U640" s="84" t="str">
        <f ca="1">IF(INDIRECT("ЗакСпец!G460")&lt;&gt;"",INDIRECT("ЗакСпец!G460"),"")</f>
        <v/>
      </c>
      <c r="V640" s="122" t="str">
        <f ca="1">IF(INDIRECT("ЗакСпец!H460")&lt;&gt;"",INDIRECT("ЗакСпец!H460"),"")</f>
        <v/>
      </c>
      <c r="W640" s="122"/>
      <c r="X640" s="122" t="str">
        <f ca="1">IF(INDIRECT("ЗакСпец!I460")&lt;&gt;"",INDIRECT("ЗакСпец!I460"),"")</f>
        <v/>
      </c>
      <c r="Y640" s="122"/>
      <c r="Z640" s="122"/>
      <c r="AA640" s="123"/>
      <c r="AB640" s="139"/>
    </row>
    <row r="641" spans="1:28" ht="8.4499999999999993" customHeight="1" thickBot="1" x14ac:dyDescent="0.25">
      <c r="A641" s="132"/>
      <c r="B641" s="134"/>
      <c r="C641" s="162"/>
      <c r="D641" s="162"/>
      <c r="E641" s="127"/>
      <c r="F641" s="128"/>
      <c r="G641" s="209" t="str">
        <f ca="1">IF(INDIRECT("ЗакСпец!A461")&lt;&gt;"",INDIRECT("ЗакСпец!A461"),"")</f>
        <v/>
      </c>
      <c r="H641" s="122" t="str">
        <f ca="1">IF(INDIRECT("ЗакСпец!B461")&lt;&gt;"",INDIRECT("ЗакСпец!B461"),"")</f>
        <v/>
      </c>
      <c r="I641" s="121" t="str">
        <f ca="1">IF(INDIRECT("ЗакСпец!C461")&lt;&gt;"",INDIRECT("ЗакСпец!C461"),"")</f>
        <v/>
      </c>
      <c r="J641" s="121" t="str">
        <f ca="1">IF(INDIRECT("ЗакСпец!D461")&lt;&gt;"",INDIRECT("ЗакСпец!D461"),"")</f>
        <v/>
      </c>
      <c r="K641" s="121"/>
      <c r="L641" s="121"/>
      <c r="M641" s="121"/>
      <c r="N641" s="121"/>
      <c r="O641" s="122" t="str">
        <f ca="1">IF(INDIRECT("ЗакСпец!E461")&lt;&gt;"",INDIRECT("ЗакСпец!E461"),"")</f>
        <v/>
      </c>
      <c r="P641" s="122"/>
      <c r="Q641" s="122"/>
      <c r="R641" s="122"/>
      <c r="S641" s="122"/>
      <c r="T641" s="121" t="str">
        <f ca="1">IF(INDIRECT("ЗакСпец!F461")&lt;&gt;"",INDIRECT("ЗакСпец!F461"),"")</f>
        <v/>
      </c>
      <c r="U641" s="121" t="str">
        <f ca="1">IF(INDIRECT("ЗакСпец!G461")&lt;&gt;"",INDIRECT("ЗакСпец!G461"),"")</f>
        <v/>
      </c>
      <c r="V641" s="122" t="str">
        <f ca="1">IF(INDIRECT("ЗакСпец!H461")&lt;&gt;"",INDIRECT("ЗакСпец!H461"),"")</f>
        <v/>
      </c>
      <c r="W641" s="122"/>
      <c r="X641" s="122" t="str">
        <f ca="1">IF(INDIRECT("ЗакСпец!I461")&lt;&gt;"",INDIRECT("ЗакСпец!I461"),"")</f>
        <v/>
      </c>
      <c r="Y641" s="122"/>
      <c r="Z641" s="122"/>
      <c r="AA641" s="123"/>
      <c r="AB641" s="139"/>
    </row>
    <row r="642" spans="1:28" ht="14.45" customHeight="1" thickBot="1" x14ac:dyDescent="0.25">
      <c r="A642" s="132"/>
      <c r="B642" s="134"/>
      <c r="C642" s="162" t="s">
        <v>27</v>
      </c>
      <c r="D642" s="162"/>
      <c r="E642" s="127"/>
      <c r="F642" s="128"/>
      <c r="G642" s="209"/>
      <c r="H642" s="122"/>
      <c r="I642" s="121"/>
      <c r="J642" s="121"/>
      <c r="K642" s="121"/>
      <c r="L642" s="121"/>
      <c r="M642" s="121"/>
      <c r="N642" s="121"/>
      <c r="O642" s="122"/>
      <c r="P642" s="122"/>
      <c r="Q642" s="122"/>
      <c r="R642" s="122"/>
      <c r="S642" s="122"/>
      <c r="T642" s="121"/>
      <c r="U642" s="121"/>
      <c r="V642" s="122"/>
      <c r="W642" s="122"/>
      <c r="X642" s="122"/>
      <c r="Y642" s="122"/>
      <c r="Z642" s="122"/>
      <c r="AA642" s="123"/>
      <c r="AB642" s="139"/>
    </row>
    <row r="643" spans="1:28" ht="14.45" customHeight="1" thickBot="1" x14ac:dyDescent="0.25">
      <c r="A643" s="132"/>
      <c r="B643" s="134"/>
      <c r="C643" s="162"/>
      <c r="D643" s="162"/>
      <c r="E643" s="127"/>
      <c r="F643" s="127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0"/>
      <c r="AB643" s="139"/>
    </row>
    <row r="644" spans="1:28" ht="14.45" customHeight="1" thickBot="1" x14ac:dyDescent="0.25">
      <c r="A644" s="132"/>
      <c r="B644" s="134"/>
      <c r="C644" s="162"/>
      <c r="D644" s="162"/>
      <c r="E644" s="127"/>
      <c r="F644" s="127"/>
      <c r="G644" s="20"/>
      <c r="J644" s="14"/>
      <c r="K644" s="14"/>
      <c r="L644" s="214"/>
      <c r="M644" s="214"/>
      <c r="N644" s="215"/>
      <c r="O644" s="215"/>
      <c r="P644" s="14"/>
      <c r="Q644" s="14"/>
      <c r="R644" s="216" t="str">
        <f>R601</f>
        <v>1191-ИОС4.1-ВОР</v>
      </c>
      <c r="S644" s="216"/>
      <c r="T644" s="216"/>
      <c r="U644" s="216"/>
      <c r="V644" s="216"/>
      <c r="W644" s="216"/>
      <c r="X644" s="216"/>
      <c r="Y644" s="216"/>
      <c r="Z644" s="216"/>
      <c r="AA644" s="32" t="s">
        <v>16</v>
      </c>
      <c r="AB644" s="139"/>
    </row>
    <row r="645" spans="1:28" ht="14.45" customHeight="1" thickBot="1" x14ac:dyDescent="0.25">
      <c r="A645" s="132"/>
      <c r="B645" s="134"/>
      <c r="C645" s="162"/>
      <c r="D645" s="162"/>
      <c r="E645" s="127"/>
      <c r="F645" s="127"/>
      <c r="G645" s="20"/>
      <c r="J645" s="27"/>
      <c r="K645" s="27"/>
      <c r="L645" s="199"/>
      <c r="M645" s="199"/>
      <c r="N645" s="219"/>
      <c r="O645" s="219"/>
      <c r="P645" s="27"/>
      <c r="Q645" s="27"/>
      <c r="R645" s="216"/>
      <c r="S645" s="216"/>
      <c r="T645" s="216"/>
      <c r="U645" s="216"/>
      <c r="V645" s="216"/>
      <c r="W645" s="216"/>
      <c r="X645" s="216"/>
      <c r="Y645" s="216"/>
      <c r="Z645" s="216"/>
      <c r="AA645" s="213" t="str">
        <f ca="1">IF(CONCATENATE(H607,H608,H609,H610,H611)&lt;&gt;"",AA602+1,"")</f>
        <v/>
      </c>
      <c r="AB645" s="139"/>
    </row>
    <row r="646" spans="1:28" ht="14.45" customHeight="1" thickBot="1" x14ac:dyDescent="0.25">
      <c r="A646" s="132"/>
      <c r="B646" s="134"/>
      <c r="C646" s="162"/>
      <c r="D646" s="162"/>
      <c r="E646" s="127"/>
      <c r="F646" s="127"/>
      <c r="G646" s="23"/>
      <c r="H646" s="42"/>
      <c r="I646" s="24"/>
      <c r="J646" s="13" t="s">
        <v>10</v>
      </c>
      <c r="K646" s="13" t="s">
        <v>11</v>
      </c>
      <c r="L646" s="213" t="s">
        <v>16</v>
      </c>
      <c r="M646" s="213"/>
      <c r="N646" s="127" t="s">
        <v>12</v>
      </c>
      <c r="O646" s="127"/>
      <c r="P646" s="13" t="s">
        <v>13</v>
      </c>
      <c r="Q646" s="13" t="s">
        <v>14</v>
      </c>
      <c r="R646" s="216"/>
      <c r="S646" s="216"/>
      <c r="T646" s="216"/>
      <c r="U646" s="216"/>
      <c r="V646" s="216"/>
      <c r="W646" s="216"/>
      <c r="X646" s="216"/>
      <c r="Y646" s="216"/>
      <c r="Z646" s="216"/>
      <c r="AA646" s="213"/>
      <c r="AB646" s="139"/>
    </row>
    <row r="647" spans="1:28" ht="16.899999999999999" customHeight="1" x14ac:dyDescent="0.2">
      <c r="A647" s="196"/>
      <c r="B647" s="197"/>
      <c r="C647" s="197"/>
      <c r="D647" s="197"/>
      <c r="E647" s="197"/>
      <c r="F647" s="197"/>
      <c r="G647" s="197"/>
      <c r="H647" s="197"/>
      <c r="I647" s="197"/>
      <c r="J647" s="197"/>
      <c r="K647" s="197"/>
      <c r="L647" s="197"/>
      <c r="M647" s="197"/>
      <c r="N647" s="197"/>
      <c r="O647" s="197"/>
      <c r="P647" s="197"/>
      <c r="Q647" s="197"/>
      <c r="R647" s="197"/>
      <c r="S647" s="197"/>
      <c r="T647" s="197"/>
      <c r="U647" s="197"/>
      <c r="V647" s="197"/>
      <c r="W647" s="197"/>
      <c r="X647" s="197"/>
      <c r="Y647" s="197"/>
      <c r="Z647" s="197"/>
      <c r="AA647" s="197"/>
      <c r="AB647" s="140"/>
    </row>
    <row r="648" spans="1:28" ht="16.899999999999999" customHeight="1" thickBot="1" x14ac:dyDescent="0.25">
      <c r="A648" s="130"/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35"/>
    </row>
    <row r="649" spans="1:28" ht="100.15" customHeight="1" x14ac:dyDescent="0.2">
      <c r="A649" s="198"/>
      <c r="B649" s="134"/>
      <c r="C649" s="134"/>
      <c r="D649" s="134"/>
      <c r="E649" s="134"/>
      <c r="F649" s="134"/>
      <c r="G649" s="82" t="s">
        <v>18</v>
      </c>
      <c r="H649" s="83" t="s">
        <v>19</v>
      </c>
      <c r="I649" s="82" t="s">
        <v>20</v>
      </c>
      <c r="J649" s="136" t="s">
        <v>21</v>
      </c>
      <c r="K649" s="136"/>
      <c r="L649" s="136"/>
      <c r="M649" s="137"/>
      <c r="N649" s="137"/>
      <c r="O649" s="138" t="s">
        <v>22</v>
      </c>
      <c r="P649" s="138"/>
      <c r="Q649" s="138"/>
      <c r="R649" s="138"/>
      <c r="S649" s="138"/>
      <c r="T649" s="82" t="s">
        <v>26</v>
      </c>
      <c r="U649" s="82" t="s">
        <v>25</v>
      </c>
      <c r="V649" s="138" t="s">
        <v>23</v>
      </c>
      <c r="W649" s="138"/>
      <c r="X649" s="138" t="s">
        <v>24</v>
      </c>
      <c r="Y649" s="138"/>
      <c r="Z649" s="138"/>
      <c r="AA649" s="138"/>
      <c r="AB649" s="139"/>
    </row>
    <row r="650" spans="1:28" ht="22.5" customHeight="1" x14ac:dyDescent="0.2">
      <c r="A650" s="132"/>
      <c r="B650" s="134"/>
      <c r="C650" s="134"/>
      <c r="D650" s="134"/>
      <c r="E650" s="134"/>
      <c r="F650" s="134"/>
      <c r="G650" s="86" t="str">
        <f ca="1">IF(INDIRECT("ЗакСпец!A462")&lt;&gt;"",INDIRECT("ЗакСпец!A462"),"")</f>
        <v/>
      </c>
      <c r="H650" s="85" t="str">
        <f ca="1">IF(INDIRECT("ЗакСпец!B462")&lt;&gt;"",INDIRECT("ЗакСпец!B462"),"")</f>
        <v/>
      </c>
      <c r="I650" s="84" t="str">
        <f ca="1">IF(INDIRECT("ЗакСпец!C462")&lt;&gt;"",INDIRECT("ЗакСпец!C462"),"")</f>
        <v/>
      </c>
      <c r="J650" s="121" t="str">
        <f ca="1">IF(INDIRECT("ЗакСпец!D462")&lt;&gt;"",INDIRECT("ЗакСпец!D462"),"")</f>
        <v/>
      </c>
      <c r="K650" s="121"/>
      <c r="L650" s="121"/>
      <c r="M650" s="121"/>
      <c r="N650" s="121"/>
      <c r="O650" s="122" t="str">
        <f ca="1">IF(INDIRECT("ЗакСпец!E462")&lt;&gt;"",INDIRECT("ЗакСпец!E462"),"")</f>
        <v/>
      </c>
      <c r="P650" s="122"/>
      <c r="Q650" s="122"/>
      <c r="R650" s="122"/>
      <c r="S650" s="122"/>
      <c r="T650" s="84" t="str">
        <f ca="1">IF(INDIRECT("ЗакСпец!F462")&lt;&gt;"",INDIRECT("ЗакСпец!F462"),"")</f>
        <v/>
      </c>
      <c r="U650" s="84" t="str">
        <f ca="1">IF(INDIRECT("ЗакСпец!G462")&lt;&gt;"",INDIRECT("ЗакСпец!G462"),"")</f>
        <v/>
      </c>
      <c r="V650" s="122" t="str">
        <f ca="1">IF(INDIRECT("ЗакСпец!H462")&lt;&gt;"",INDIRECT("ЗакСпец!H462"),"")</f>
        <v/>
      </c>
      <c r="W650" s="122"/>
      <c r="X650" s="122" t="str">
        <f ca="1">IF(INDIRECT("ЗакСпец!I462")&lt;&gt;"",INDIRECT("ЗакСпец!I462"),"")</f>
        <v/>
      </c>
      <c r="Y650" s="122"/>
      <c r="Z650" s="122"/>
      <c r="AA650" s="123"/>
      <c r="AB650" s="139"/>
    </row>
    <row r="651" spans="1:28" ht="22.5" customHeight="1" x14ac:dyDescent="0.2">
      <c r="A651" s="132"/>
      <c r="B651" s="134"/>
      <c r="C651" s="134"/>
      <c r="D651" s="134"/>
      <c r="E651" s="134"/>
      <c r="F651" s="134"/>
      <c r="G651" s="86" t="str">
        <f ca="1">IF(INDIRECT("ЗакСпец!A463")&lt;&gt;"",INDIRECT("ЗакСпец!A463"),"")</f>
        <v/>
      </c>
      <c r="H651" s="85" t="str">
        <f ca="1">IF(INDIRECT("ЗакСпец!B463")&lt;&gt;"",INDIRECT("ЗакСпец!B463"),"")</f>
        <v/>
      </c>
      <c r="I651" s="84" t="str">
        <f ca="1">IF(INDIRECT("ЗакСпец!C463")&lt;&gt;"",INDIRECT("ЗакСпец!C463"),"")</f>
        <v/>
      </c>
      <c r="J651" s="121" t="str">
        <f ca="1">IF(INDIRECT("ЗакСпец!D463")&lt;&gt;"",INDIRECT("ЗакСпец!D463"),"")</f>
        <v/>
      </c>
      <c r="K651" s="121"/>
      <c r="L651" s="121"/>
      <c r="M651" s="121"/>
      <c r="N651" s="121"/>
      <c r="O651" s="122" t="str">
        <f ca="1">IF(INDIRECT("ЗакСпец!E463")&lt;&gt;"",INDIRECT("ЗакСпец!E463"),"")</f>
        <v/>
      </c>
      <c r="P651" s="122"/>
      <c r="Q651" s="122"/>
      <c r="R651" s="122"/>
      <c r="S651" s="122"/>
      <c r="T651" s="84" t="str">
        <f ca="1">IF(INDIRECT("ЗакСпец!F463")&lt;&gt;"",INDIRECT("ЗакСпец!F463"),"")</f>
        <v/>
      </c>
      <c r="U651" s="84" t="str">
        <f ca="1">IF(INDIRECT("ЗакСпец!G463")&lt;&gt;"",INDIRECT("ЗакСпец!G463"),"")</f>
        <v/>
      </c>
      <c r="V651" s="122" t="str">
        <f ca="1">IF(INDIRECT("ЗакСпец!H463")&lt;&gt;"",INDIRECT("ЗакСпец!H463"),"")</f>
        <v/>
      </c>
      <c r="W651" s="122"/>
      <c r="X651" s="122" t="str">
        <f ca="1">IF(INDIRECT("ЗакСпец!I463")&lt;&gt;"",INDIRECT("ЗакСпец!I463"),"")</f>
        <v/>
      </c>
      <c r="Y651" s="122"/>
      <c r="Z651" s="122"/>
      <c r="AA651" s="123"/>
      <c r="AB651" s="139"/>
    </row>
    <row r="652" spans="1:28" ht="22.5" customHeight="1" x14ac:dyDescent="0.2">
      <c r="A652" s="132"/>
      <c r="B652" s="134"/>
      <c r="C652" s="134"/>
      <c r="D652" s="134"/>
      <c r="E652" s="134"/>
      <c r="F652" s="134"/>
      <c r="G652" s="86" t="str">
        <f ca="1">IF(INDIRECT("ЗакСпец!A464")&lt;&gt;"",INDIRECT("ЗакСпец!A464"),"")</f>
        <v/>
      </c>
      <c r="H652" s="85" t="str">
        <f ca="1">IF(INDIRECT("ЗакСпец!B464")&lt;&gt;"",INDIRECT("ЗакСпец!B464"),"")</f>
        <v/>
      </c>
      <c r="I652" s="84" t="str">
        <f ca="1">IF(INDIRECT("ЗакСпец!C464")&lt;&gt;"",INDIRECT("ЗакСпец!C464"),"")</f>
        <v/>
      </c>
      <c r="J652" s="121" t="str">
        <f ca="1">IF(INDIRECT("ЗакСпец!D464")&lt;&gt;"",INDIRECT("ЗакСпец!D464"),"")</f>
        <v/>
      </c>
      <c r="K652" s="121"/>
      <c r="L652" s="121"/>
      <c r="M652" s="121"/>
      <c r="N652" s="121"/>
      <c r="O652" s="122" t="str">
        <f ca="1">IF(INDIRECT("ЗакСпец!E464")&lt;&gt;"",INDIRECT("ЗакСпец!E464"),"")</f>
        <v/>
      </c>
      <c r="P652" s="122"/>
      <c r="Q652" s="122"/>
      <c r="R652" s="122"/>
      <c r="S652" s="122"/>
      <c r="T652" s="84" t="str">
        <f ca="1">IF(INDIRECT("ЗакСпец!F464")&lt;&gt;"",INDIRECT("ЗакСпец!F464"),"")</f>
        <v/>
      </c>
      <c r="U652" s="84" t="str">
        <f ca="1">IF(INDIRECT("ЗакСпец!G464")&lt;&gt;"",INDIRECT("ЗакСпец!G464"),"")</f>
        <v/>
      </c>
      <c r="V652" s="122" t="str">
        <f ca="1">IF(INDIRECT("ЗакСпец!H464")&lt;&gt;"",INDIRECT("ЗакСпец!H464"),"")</f>
        <v/>
      </c>
      <c r="W652" s="122"/>
      <c r="X652" s="122" t="str">
        <f ca="1">IF(INDIRECT("ЗакСпец!I464")&lt;&gt;"",INDIRECT("ЗакСпец!I464"),"")</f>
        <v/>
      </c>
      <c r="Y652" s="122"/>
      <c r="Z652" s="122"/>
      <c r="AA652" s="123"/>
      <c r="AB652" s="139"/>
    </row>
    <row r="653" spans="1:28" ht="22.5" customHeight="1" x14ac:dyDescent="0.2">
      <c r="A653" s="132"/>
      <c r="B653" s="134"/>
      <c r="C653" s="134"/>
      <c r="D653" s="134"/>
      <c r="E653" s="134"/>
      <c r="F653" s="134"/>
      <c r="G653" s="86" t="str">
        <f ca="1">IF(INDIRECT("ЗакСпец!A465")&lt;&gt;"",INDIRECT("ЗакСпец!A465"),"")</f>
        <v/>
      </c>
      <c r="H653" s="88" t="str">
        <f ca="1">IF(INDIRECT("ЗакСпец!B465")&lt;&gt;"",INDIRECT("ЗакСпец!B465"),"")</f>
        <v/>
      </c>
      <c r="I653" s="89" t="str">
        <f ca="1">IF(INDIRECT("ЗакСпец!C465")&lt;&gt;"",INDIRECT("ЗакСпец!C465"),"")</f>
        <v/>
      </c>
      <c r="J653" s="121" t="str">
        <f ca="1">IF(INDIRECT("ЗакСпец!D465")&lt;&gt;"",INDIRECT("ЗакСпец!D465"),"")</f>
        <v/>
      </c>
      <c r="K653" s="121"/>
      <c r="L653" s="121"/>
      <c r="M653" s="121"/>
      <c r="N653" s="121"/>
      <c r="O653" s="122" t="str">
        <f ca="1">IF(INDIRECT("ЗакСпец!E465")&lt;&gt;"",INDIRECT("ЗакСпец!E465"),"")</f>
        <v/>
      </c>
      <c r="P653" s="122"/>
      <c r="Q653" s="122"/>
      <c r="R653" s="122"/>
      <c r="S653" s="122"/>
      <c r="T653" s="84" t="str">
        <f ca="1">IF(INDIRECT("ЗакСпец!F465")&lt;&gt;"",INDIRECT("ЗакСпец!F465"),"")</f>
        <v/>
      </c>
      <c r="U653" s="84" t="str">
        <f ca="1">IF(INDIRECT("ЗакСпец!G465")&lt;&gt;"",INDIRECT("ЗакСпец!G465"),"")</f>
        <v/>
      </c>
      <c r="V653" s="122" t="str">
        <f ca="1">IF(INDIRECT("ЗакСпец!H465")&lt;&gt;"",INDIRECT("ЗакСпец!H465"),"")</f>
        <v/>
      </c>
      <c r="W653" s="122"/>
      <c r="X653" s="122" t="str">
        <f ca="1">IF(INDIRECT("ЗакСпец!I465")&lt;&gt;"",INDIRECT("ЗакСпец!I465"),"")</f>
        <v/>
      </c>
      <c r="Y653" s="122"/>
      <c r="Z653" s="122"/>
      <c r="AA653" s="123"/>
      <c r="AB653" s="139"/>
    </row>
    <row r="654" spans="1:28" ht="22.5" customHeight="1" x14ac:dyDescent="0.2">
      <c r="A654" s="132"/>
      <c r="B654" s="134"/>
      <c r="C654" s="134"/>
      <c r="D654" s="134"/>
      <c r="E654" s="134"/>
      <c r="F654" s="134"/>
      <c r="G654" s="86" t="str">
        <f ca="1">IF(INDIRECT("ЗакСпец!A466")&lt;&gt;"",INDIRECT("ЗакСпец!A466"),"")</f>
        <v/>
      </c>
      <c r="H654" s="85" t="str">
        <f ca="1">IF(INDIRECT("ЗакСпец!B466")&lt;&gt;"",INDIRECT("ЗакСпец!B466"),"")</f>
        <v/>
      </c>
      <c r="I654" s="84" t="str">
        <f ca="1">IF(INDIRECT("ЗакСпец!C466")&lt;&gt;"",INDIRECT("ЗакСпец!C466"),"")</f>
        <v/>
      </c>
      <c r="J654" s="121" t="str">
        <f ca="1">IF(INDIRECT("ЗакСпец!D466")&lt;&gt;"",INDIRECT("ЗакСпец!D466"),"")</f>
        <v/>
      </c>
      <c r="K654" s="121"/>
      <c r="L654" s="121"/>
      <c r="M654" s="121"/>
      <c r="N654" s="121"/>
      <c r="O654" s="122" t="str">
        <f ca="1">IF(INDIRECT("ЗакСпец!E466")&lt;&gt;"",INDIRECT("ЗакСпец!E466"),"")</f>
        <v/>
      </c>
      <c r="P654" s="122"/>
      <c r="Q654" s="122"/>
      <c r="R654" s="122"/>
      <c r="S654" s="122"/>
      <c r="T654" s="84" t="str">
        <f ca="1">IF(INDIRECT("ЗакСпец!F466")&lt;&gt;"",INDIRECT("ЗакСпец!F466"),"")</f>
        <v/>
      </c>
      <c r="U654" s="84" t="str">
        <f ca="1">IF(INDIRECT("ЗакСпец!G466")&lt;&gt;"",INDIRECT("ЗакСпец!G466"),"")</f>
        <v/>
      </c>
      <c r="V654" s="122" t="str">
        <f ca="1">IF(INDIRECT("ЗакСпец!H466")&lt;&gt;"",INDIRECT("ЗакСпец!H466"),"")</f>
        <v/>
      </c>
      <c r="W654" s="122"/>
      <c r="X654" s="122" t="str">
        <f ca="1">IF(INDIRECT("ЗакСпец!I466")&lt;&gt;"",INDIRECT("ЗакСпец!I466"),"")</f>
        <v/>
      </c>
      <c r="Y654" s="122"/>
      <c r="Z654" s="122"/>
      <c r="AA654" s="123"/>
      <c r="AB654" s="139"/>
    </row>
    <row r="655" spans="1:28" ht="22.5" customHeight="1" x14ac:dyDescent="0.2">
      <c r="A655" s="132"/>
      <c r="B655" s="134"/>
      <c r="C655" s="134"/>
      <c r="D655" s="134"/>
      <c r="E655" s="134"/>
      <c r="F655" s="134"/>
      <c r="G655" s="86" t="str">
        <f ca="1">IF(INDIRECT("ЗакСпец!A467")&lt;&gt;"",INDIRECT("ЗакСпец!A467"),"")</f>
        <v/>
      </c>
      <c r="H655" s="85" t="str">
        <f ca="1">IF(INDIRECT("ЗакСпец!B467")&lt;&gt;"",INDIRECT("ЗакСпец!B467"),"")</f>
        <v/>
      </c>
      <c r="I655" s="84" t="str">
        <f ca="1">IF(INDIRECT("ЗакСпец!C467")&lt;&gt;"",INDIRECT("ЗакСпец!C467"),"")</f>
        <v/>
      </c>
      <c r="J655" s="121" t="str">
        <f ca="1">IF(INDIRECT("ЗакСпец!D467")&lt;&gt;"",INDIRECT("ЗакСпец!D467"),"")</f>
        <v/>
      </c>
      <c r="K655" s="121"/>
      <c r="L655" s="121"/>
      <c r="M655" s="121"/>
      <c r="N655" s="121"/>
      <c r="O655" s="122" t="str">
        <f ca="1">IF(INDIRECT("ЗакСпец!E467")&lt;&gt;"",INDIRECT("ЗакСпец!E467"),"")</f>
        <v/>
      </c>
      <c r="P655" s="122"/>
      <c r="Q655" s="122"/>
      <c r="R655" s="122"/>
      <c r="S655" s="122"/>
      <c r="T655" s="84" t="str">
        <f ca="1">IF(INDIRECT("ЗакСпец!F467")&lt;&gt;"",INDIRECT("ЗакСпец!F467"),"")</f>
        <v/>
      </c>
      <c r="U655" s="84" t="str">
        <f ca="1">IF(INDIRECT("ЗакСпец!G467")&lt;&gt;"",INDIRECT("ЗакСпец!G467"),"")</f>
        <v/>
      </c>
      <c r="V655" s="122" t="str">
        <f ca="1">IF(INDIRECT("ЗакСпец!H467")&lt;&gt;"",INDIRECT("ЗакСпец!H467"),"")</f>
        <v/>
      </c>
      <c r="W655" s="122"/>
      <c r="X655" s="122" t="str">
        <f ca="1">IF(INDIRECT("ЗакСпец!I467")&lt;&gt;"",INDIRECT("ЗакСпец!I467"),"")</f>
        <v/>
      </c>
      <c r="Y655" s="122"/>
      <c r="Z655" s="122"/>
      <c r="AA655" s="123"/>
      <c r="AB655" s="139"/>
    </row>
    <row r="656" spans="1:28" ht="22.5" customHeight="1" x14ac:dyDescent="0.2">
      <c r="A656" s="132"/>
      <c r="B656" s="134"/>
      <c r="C656" s="134"/>
      <c r="D656" s="134"/>
      <c r="E656" s="134"/>
      <c r="F656" s="134"/>
      <c r="G656" s="86" t="str">
        <f ca="1">IF(INDIRECT("ЗакСпец!A468")&lt;&gt;"",INDIRECT("ЗакСпец!A468"),"")</f>
        <v/>
      </c>
      <c r="H656" s="85" t="str">
        <f ca="1">IF(INDIRECT("ЗакСпец!B468")&lt;&gt;"",INDIRECT("ЗакСпец!B468"),"")</f>
        <v/>
      </c>
      <c r="I656" s="84" t="str">
        <f ca="1">IF(INDIRECT("ЗакСпец!C468")&lt;&gt;"",INDIRECT("ЗакСпец!C468"),"")</f>
        <v/>
      </c>
      <c r="J656" s="121" t="str">
        <f ca="1">IF(INDIRECT("ЗакСпец!D468")&lt;&gt;"",INDIRECT("ЗакСпец!D468"),"")</f>
        <v/>
      </c>
      <c r="K656" s="121"/>
      <c r="L656" s="121"/>
      <c r="M656" s="121"/>
      <c r="N656" s="121"/>
      <c r="O656" s="122" t="str">
        <f ca="1">IF(INDIRECT("ЗакСпец!E468")&lt;&gt;"",INDIRECT("ЗакСпец!E468"),"")</f>
        <v/>
      </c>
      <c r="P656" s="122"/>
      <c r="Q656" s="122"/>
      <c r="R656" s="122"/>
      <c r="S656" s="122"/>
      <c r="T656" s="84" t="str">
        <f ca="1">IF(INDIRECT("ЗакСпец!F468")&lt;&gt;"",INDIRECT("ЗакСпец!F468"),"")</f>
        <v/>
      </c>
      <c r="U656" s="84" t="str">
        <f ca="1">IF(INDIRECT("ЗакСпец!G468")&lt;&gt;"",INDIRECT("ЗакСпец!G468"),"")</f>
        <v/>
      </c>
      <c r="V656" s="122" t="str">
        <f ca="1">IF(INDIRECT("ЗакСпец!H468")&lt;&gt;"",INDIRECT("ЗакСпец!H468"),"")</f>
        <v/>
      </c>
      <c r="W656" s="122"/>
      <c r="X656" s="122" t="str">
        <f ca="1">IF(INDIRECT("ЗакСпец!I468")&lt;&gt;"",INDIRECT("ЗакСпец!I468"),"")</f>
        <v/>
      </c>
      <c r="Y656" s="122"/>
      <c r="Z656" s="122"/>
      <c r="AA656" s="123"/>
      <c r="AB656" s="139"/>
    </row>
    <row r="657" spans="1:28" ht="22.5" customHeight="1" x14ac:dyDescent="0.2">
      <c r="A657" s="132"/>
      <c r="B657" s="134"/>
      <c r="C657" s="134"/>
      <c r="D657" s="134"/>
      <c r="E657" s="134"/>
      <c r="F657" s="134"/>
      <c r="G657" s="86" t="str">
        <f ca="1">IF(INDIRECT("ЗакСпец!A469")&lt;&gt;"",INDIRECT("ЗакСпец!A469"),"")</f>
        <v/>
      </c>
      <c r="H657" s="85" t="str">
        <f ca="1">IF(INDIRECT("ЗакСпец!B469")&lt;&gt;"",INDIRECT("ЗакСпец!B469"),"")</f>
        <v/>
      </c>
      <c r="I657" s="84" t="str">
        <f ca="1">IF(INDIRECT("ЗакСпец!C469")&lt;&gt;"",INDIRECT("ЗакСпец!C469"),"")</f>
        <v/>
      </c>
      <c r="J657" s="121" t="str">
        <f ca="1">IF(INDIRECT("ЗакСпец!D469")&lt;&gt;"",INDIRECT("ЗакСпец!D469"),"")</f>
        <v/>
      </c>
      <c r="K657" s="121"/>
      <c r="L657" s="121"/>
      <c r="M657" s="121"/>
      <c r="N657" s="121"/>
      <c r="O657" s="122" t="str">
        <f ca="1">IF(INDIRECT("ЗакСпец!E469")&lt;&gt;"",INDIRECT("ЗакСпец!E469"),"")</f>
        <v/>
      </c>
      <c r="P657" s="122"/>
      <c r="Q657" s="122"/>
      <c r="R657" s="122"/>
      <c r="S657" s="122"/>
      <c r="T657" s="84" t="str">
        <f ca="1">IF(INDIRECT("ЗакСпец!F469")&lt;&gt;"",INDIRECT("ЗакСпец!F469"),"")</f>
        <v/>
      </c>
      <c r="U657" s="84" t="str">
        <f ca="1">IF(INDIRECT("ЗакСпец!G469")&lt;&gt;"",INDIRECT("ЗакСпец!G469"),"")</f>
        <v/>
      </c>
      <c r="V657" s="122" t="str">
        <f ca="1">IF(INDIRECT("ЗакСпец!H469")&lt;&gt;"",INDIRECT("ЗакСпец!H469"),"")</f>
        <v/>
      </c>
      <c r="W657" s="122"/>
      <c r="X657" s="122" t="str">
        <f ca="1">IF(INDIRECT("ЗакСпец!I469")&lt;&gt;"",INDIRECT("ЗакСпец!I469"),"")</f>
        <v/>
      </c>
      <c r="Y657" s="122"/>
      <c r="Z657" s="122"/>
      <c r="AA657" s="123"/>
      <c r="AB657" s="139"/>
    </row>
    <row r="658" spans="1:28" ht="22.5" customHeight="1" x14ac:dyDescent="0.2">
      <c r="A658" s="132"/>
      <c r="B658" s="134"/>
      <c r="C658" s="134"/>
      <c r="D658" s="134"/>
      <c r="E658" s="134"/>
      <c r="F658" s="134"/>
      <c r="G658" s="86" t="str">
        <f ca="1">IF(INDIRECT("ЗакСпец!A470")&lt;&gt;"",INDIRECT("ЗакСпец!A470"),"")</f>
        <v/>
      </c>
      <c r="H658" s="85" t="str">
        <f ca="1">IF(INDIRECT("ЗакСпец!B470")&lt;&gt;"",INDIRECT("ЗакСпец!B470"),"")</f>
        <v/>
      </c>
      <c r="I658" s="84" t="str">
        <f ca="1">IF(INDIRECT("ЗакСпец!C470")&lt;&gt;"",INDIRECT("ЗакСпец!C470"),"")</f>
        <v/>
      </c>
      <c r="J658" s="121" t="str">
        <f ca="1">IF(INDIRECT("ЗакСпец!D470")&lt;&gt;"",INDIRECT("ЗакСпец!D470"),"")</f>
        <v/>
      </c>
      <c r="K658" s="121"/>
      <c r="L658" s="121"/>
      <c r="M658" s="121"/>
      <c r="N658" s="121"/>
      <c r="O658" s="122" t="str">
        <f ca="1">IF(INDIRECT("ЗакСпец!E470")&lt;&gt;"",INDIRECT("ЗакСпец!E470"),"")</f>
        <v/>
      </c>
      <c r="P658" s="122"/>
      <c r="Q658" s="122"/>
      <c r="R658" s="122"/>
      <c r="S658" s="122"/>
      <c r="T658" s="84" t="str">
        <f ca="1">IF(INDIRECT("ЗакСпец!F470")&lt;&gt;"",INDIRECT("ЗакСпец!F470"),"")</f>
        <v/>
      </c>
      <c r="U658" s="84" t="str">
        <f ca="1">IF(INDIRECT("ЗакСпец!G470")&lt;&gt;"",INDIRECT("ЗакСпец!G470"),"")</f>
        <v/>
      </c>
      <c r="V658" s="122" t="str">
        <f ca="1">IF(INDIRECT("ЗакСпец!H470")&lt;&gt;"",INDIRECT("ЗакСпец!H470"),"")</f>
        <v/>
      </c>
      <c r="W658" s="122"/>
      <c r="X658" s="122" t="str">
        <f ca="1">IF(INDIRECT("ЗакСпец!I470")&lt;&gt;"",INDIRECT("ЗакСпец!I470"),"")</f>
        <v/>
      </c>
      <c r="Y658" s="122"/>
      <c r="Z658" s="122"/>
      <c r="AA658" s="123"/>
      <c r="AB658" s="139"/>
    </row>
    <row r="659" spans="1:28" ht="22.5" customHeight="1" x14ac:dyDescent="0.2">
      <c r="A659" s="132"/>
      <c r="B659" s="134"/>
      <c r="C659" s="134"/>
      <c r="D659" s="134"/>
      <c r="E659" s="134"/>
      <c r="F659" s="134"/>
      <c r="G659" s="86" t="str">
        <f ca="1">IF(INDIRECT("ЗакСпец!A471")&lt;&gt;"",INDIRECT("ЗакСпец!A471"),"")</f>
        <v/>
      </c>
      <c r="H659" s="85" t="str">
        <f ca="1">IF(INDIRECT("ЗакСпец!B471")&lt;&gt;"",INDIRECT("ЗакСпец!B471"),"")</f>
        <v/>
      </c>
      <c r="I659" s="84" t="str">
        <f ca="1">IF(INDIRECT("ЗакСпец!C471")&lt;&gt;"",INDIRECT("ЗакСпец!C471"),"")</f>
        <v/>
      </c>
      <c r="J659" s="121" t="str">
        <f ca="1">IF(INDIRECT("ЗакСпец!D471")&lt;&gt;"",INDIRECT("ЗакСпец!D471"),"")</f>
        <v/>
      </c>
      <c r="K659" s="121"/>
      <c r="L659" s="121"/>
      <c r="M659" s="121"/>
      <c r="N659" s="121"/>
      <c r="O659" s="122" t="str">
        <f ca="1">IF(INDIRECT("ЗакСпец!E471")&lt;&gt;"",INDIRECT("ЗакСпец!E471"),"")</f>
        <v/>
      </c>
      <c r="P659" s="122"/>
      <c r="Q659" s="122"/>
      <c r="R659" s="122"/>
      <c r="S659" s="122"/>
      <c r="T659" s="84" t="str">
        <f ca="1">IF(INDIRECT("ЗакСпец!F471")&lt;&gt;"",INDIRECT("ЗакСпец!F471"),"")</f>
        <v/>
      </c>
      <c r="U659" s="84" t="str">
        <f ca="1">IF(INDIRECT("ЗакСпец!G471")&lt;&gt;"",INDIRECT("ЗакСпец!G471"),"")</f>
        <v/>
      </c>
      <c r="V659" s="122" t="str">
        <f ca="1">IF(INDIRECT("ЗакСпец!H471")&lt;&gt;"",INDIRECT("ЗакСпец!H471"),"")</f>
        <v/>
      </c>
      <c r="W659" s="122"/>
      <c r="X659" s="122" t="str">
        <f ca="1">IF(INDIRECT("ЗакСпец!I471")&lt;&gt;"",INDIRECT("ЗакСпец!I471"),"")</f>
        <v/>
      </c>
      <c r="Y659" s="122"/>
      <c r="Z659" s="122"/>
      <c r="AA659" s="123"/>
      <c r="AB659" s="139"/>
    </row>
    <row r="660" spans="1:28" ht="22.5" customHeight="1" x14ac:dyDescent="0.2">
      <c r="A660" s="132"/>
      <c r="B660" s="134"/>
      <c r="C660" s="134"/>
      <c r="D660" s="134"/>
      <c r="E660" s="134"/>
      <c r="F660" s="134"/>
      <c r="G660" s="86" t="str">
        <f ca="1">IF(INDIRECT("ЗакСпец!A472")&lt;&gt;"",INDIRECT("ЗакСпец!A472"),"")</f>
        <v/>
      </c>
      <c r="H660" s="85" t="str">
        <f ca="1">IF(INDIRECT("ЗакСпец!B472")&lt;&gt;"",INDIRECT("ЗакСпец!B472"),"")</f>
        <v/>
      </c>
      <c r="I660" s="84" t="str">
        <f ca="1">IF(INDIRECT("ЗакСпец!C472")&lt;&gt;"",INDIRECT("ЗакСпец!C472"),"")</f>
        <v/>
      </c>
      <c r="J660" s="121" t="str">
        <f ca="1">IF(INDIRECT("ЗакСпец!D472")&lt;&gt;"",INDIRECT("ЗакСпец!D472"),"")</f>
        <v/>
      </c>
      <c r="K660" s="121"/>
      <c r="L660" s="121"/>
      <c r="M660" s="121"/>
      <c r="N660" s="121"/>
      <c r="O660" s="122" t="str">
        <f ca="1">IF(INDIRECT("ЗакСпец!E472")&lt;&gt;"",INDIRECT("ЗакСпец!E472"),"")</f>
        <v/>
      </c>
      <c r="P660" s="122"/>
      <c r="Q660" s="122"/>
      <c r="R660" s="122"/>
      <c r="S660" s="122"/>
      <c r="T660" s="84" t="str">
        <f ca="1">IF(INDIRECT("ЗакСпец!F472")&lt;&gt;"",INDIRECT("ЗакСпец!F472"),"")</f>
        <v/>
      </c>
      <c r="U660" s="84" t="str">
        <f ca="1">IF(INDIRECT("ЗакСпец!G472")&lt;&gt;"",INDIRECT("ЗакСпец!G472"),"")</f>
        <v/>
      </c>
      <c r="V660" s="122" t="str">
        <f ca="1">IF(INDIRECT("ЗакСпец!H472")&lt;&gt;"",INDIRECT("ЗакСпец!H472"),"")</f>
        <v/>
      </c>
      <c r="W660" s="122"/>
      <c r="X660" s="122" t="str">
        <f ca="1">IF(INDIRECT("ЗакСпец!I472")&lt;&gt;"",INDIRECT("ЗакСпец!I472"),"")</f>
        <v/>
      </c>
      <c r="Y660" s="122"/>
      <c r="Z660" s="122"/>
      <c r="AA660" s="123"/>
      <c r="AB660" s="139"/>
    </row>
    <row r="661" spans="1:28" ht="22.5" customHeight="1" x14ac:dyDescent="0.2">
      <c r="A661" s="132"/>
      <c r="B661" s="134"/>
      <c r="C661" s="134"/>
      <c r="D661" s="134"/>
      <c r="E661" s="134"/>
      <c r="F661" s="134"/>
      <c r="G661" s="86" t="str">
        <f ca="1">IF(INDIRECT("ЗакСпец!A473")&lt;&gt;"",INDIRECT("ЗакСпец!A473"),"")</f>
        <v/>
      </c>
      <c r="H661" s="85" t="str">
        <f ca="1">IF(INDIRECT("ЗакСпец!B473")&lt;&gt;"",INDIRECT("ЗакСпец!B473"),"")</f>
        <v/>
      </c>
      <c r="I661" s="84" t="str">
        <f ca="1">IF(INDIRECT("ЗакСпец!C473")&lt;&gt;"",INDIRECT("ЗакСпец!C473"),"")</f>
        <v/>
      </c>
      <c r="J661" s="121" t="str">
        <f ca="1">IF(INDIRECT("ЗакСпец!D473")&lt;&gt;"",INDIRECT("ЗакСпец!D473"),"")</f>
        <v/>
      </c>
      <c r="K661" s="121"/>
      <c r="L661" s="121"/>
      <c r="M661" s="121"/>
      <c r="N661" s="121"/>
      <c r="O661" s="122" t="str">
        <f ca="1">IF(INDIRECT("ЗакСпец!E473")&lt;&gt;"",INDIRECT("ЗакСпец!E473"),"")</f>
        <v/>
      </c>
      <c r="P661" s="122"/>
      <c r="Q661" s="122"/>
      <c r="R661" s="122"/>
      <c r="S661" s="122"/>
      <c r="T661" s="84" t="str">
        <f ca="1">IF(INDIRECT("ЗакСпец!F473")&lt;&gt;"",INDIRECT("ЗакСпец!F473"),"")</f>
        <v/>
      </c>
      <c r="U661" s="84" t="str">
        <f ca="1">IF(INDIRECT("ЗакСпец!G473")&lt;&gt;"",INDIRECT("ЗакСпец!G473"),"")</f>
        <v/>
      </c>
      <c r="V661" s="122" t="str">
        <f ca="1">IF(INDIRECT("ЗакСпец!H473")&lt;&gt;"",INDIRECT("ЗакСпец!H473"),"")</f>
        <v/>
      </c>
      <c r="W661" s="122"/>
      <c r="X661" s="122" t="str">
        <f ca="1">IF(INDIRECT("ЗакСпец!I473")&lt;&gt;"",INDIRECT("ЗакСпец!I473"),"")</f>
        <v/>
      </c>
      <c r="Y661" s="122"/>
      <c r="Z661" s="122"/>
      <c r="AA661" s="123"/>
      <c r="AB661" s="139"/>
    </row>
    <row r="662" spans="1:28" ht="22.5" customHeight="1" x14ac:dyDescent="0.2">
      <c r="A662" s="132"/>
      <c r="B662" s="134"/>
      <c r="C662" s="134"/>
      <c r="D662" s="134"/>
      <c r="E662" s="134"/>
      <c r="F662" s="134"/>
      <c r="G662" s="86" t="str">
        <f ca="1">IF(INDIRECT("ЗакСпец!A474")&lt;&gt;"",INDIRECT("ЗакСпец!A474"),"")</f>
        <v/>
      </c>
      <c r="H662" s="88" t="str">
        <f ca="1">IF(INDIRECT("ЗакСпец!B474")&lt;&gt;"",INDIRECT("ЗакСпец!B474"),"")</f>
        <v/>
      </c>
      <c r="I662" s="89" t="str">
        <f ca="1">IF(INDIRECT("ЗакСпец!C474")&lt;&gt;"",INDIRECT("ЗакСпец!C474"),"")</f>
        <v/>
      </c>
      <c r="J662" s="121" t="str">
        <f ca="1">IF(INDIRECT("ЗакСпец!D474")&lt;&gt;"",INDIRECT("ЗакСпец!D474"),"")</f>
        <v/>
      </c>
      <c r="K662" s="121"/>
      <c r="L662" s="121"/>
      <c r="M662" s="121"/>
      <c r="N662" s="121"/>
      <c r="O662" s="122" t="str">
        <f ca="1">IF(INDIRECT("ЗакСпец!E474")&lt;&gt;"",INDIRECT("ЗакСпец!E474"),"")</f>
        <v/>
      </c>
      <c r="P662" s="122"/>
      <c r="Q662" s="122"/>
      <c r="R662" s="122"/>
      <c r="S662" s="122"/>
      <c r="T662" s="84" t="str">
        <f ca="1">IF(INDIRECT("ЗакСпец!F474")&lt;&gt;"",INDIRECT("ЗакСпец!F474"),"")</f>
        <v/>
      </c>
      <c r="U662" s="84" t="str">
        <f ca="1">IF(INDIRECT("ЗакСпец!G474")&lt;&gt;"",INDIRECT("ЗакСпец!G474"),"")</f>
        <v/>
      </c>
      <c r="V662" s="122" t="str">
        <f ca="1">IF(INDIRECT("ЗакСпец!H474")&lt;&gt;"",INDIRECT("ЗакСпец!H474"),"")</f>
        <v/>
      </c>
      <c r="W662" s="122"/>
      <c r="X662" s="122" t="str">
        <f ca="1">IF(INDIRECT("ЗакСпец!I474")&lt;&gt;"",INDIRECT("ЗакСпец!I474"),"")</f>
        <v/>
      </c>
      <c r="Y662" s="122"/>
      <c r="Z662" s="122"/>
      <c r="AA662" s="123"/>
      <c r="AB662" s="139"/>
    </row>
    <row r="663" spans="1:28" ht="22.5" customHeight="1" x14ac:dyDescent="0.2">
      <c r="A663" s="132"/>
      <c r="B663" s="134"/>
      <c r="C663" s="134"/>
      <c r="D663" s="134"/>
      <c r="E663" s="134"/>
      <c r="F663" s="134"/>
      <c r="G663" s="86" t="str">
        <f ca="1">IF(INDIRECT("ЗакСпец!A475")&lt;&gt;"",INDIRECT("ЗакСпец!A475"),"")</f>
        <v/>
      </c>
      <c r="H663" s="85" t="str">
        <f ca="1">IF(INDIRECT("ЗакСпец!B475")&lt;&gt;"",INDIRECT("ЗакСпец!B475"),"")</f>
        <v/>
      </c>
      <c r="I663" s="84" t="str">
        <f ca="1">IF(INDIRECT("ЗакСпец!C475")&lt;&gt;"",INDIRECT("ЗакСпец!C475"),"")</f>
        <v/>
      </c>
      <c r="J663" s="121" t="str">
        <f ca="1">IF(INDIRECT("ЗакСпец!D475")&lt;&gt;"",INDIRECT("ЗакСпец!D475"),"")</f>
        <v/>
      </c>
      <c r="K663" s="121"/>
      <c r="L663" s="121"/>
      <c r="M663" s="121"/>
      <c r="N663" s="121"/>
      <c r="O663" s="122" t="str">
        <f ca="1">IF(INDIRECT("ЗакСпец!E475")&lt;&gt;"",INDIRECT("ЗакСпец!E475"),"")</f>
        <v/>
      </c>
      <c r="P663" s="122"/>
      <c r="Q663" s="122"/>
      <c r="R663" s="122"/>
      <c r="S663" s="122"/>
      <c r="T663" s="84" t="str">
        <f ca="1">IF(INDIRECT("ЗакСпец!F475")&lt;&gt;"",INDIRECT("ЗакСпец!F475"),"")</f>
        <v/>
      </c>
      <c r="U663" s="84" t="str">
        <f ca="1">IF(INDIRECT("ЗакСпец!G475")&lt;&gt;"",INDIRECT("ЗакСпец!G475"),"")</f>
        <v/>
      </c>
      <c r="V663" s="122" t="str">
        <f ca="1">IF(INDIRECT("ЗакСпец!H475")&lt;&gt;"",INDIRECT("ЗакСпец!H475"),"")</f>
        <v/>
      </c>
      <c r="W663" s="122"/>
      <c r="X663" s="122" t="str">
        <f ca="1">IF(INDIRECT("ЗакСпец!I475")&lt;&gt;"",INDIRECT("ЗакСпец!I475"),"")</f>
        <v/>
      </c>
      <c r="Y663" s="122"/>
      <c r="Z663" s="122"/>
      <c r="AA663" s="123"/>
      <c r="AB663" s="139"/>
    </row>
    <row r="664" spans="1:28" ht="16.899999999999999" customHeight="1" x14ac:dyDescent="0.2">
      <c r="A664" s="132"/>
      <c r="B664" s="134"/>
      <c r="C664" s="134"/>
      <c r="D664" s="134"/>
      <c r="E664" s="134"/>
      <c r="F664" s="134"/>
      <c r="G664" s="209" t="str">
        <f ca="1">IF(INDIRECT("ЗакСпец!A476")&lt;&gt;"",INDIRECT("ЗакСпец!A476"),"")</f>
        <v/>
      </c>
      <c r="H664" s="122" t="str">
        <f ca="1">IF(INDIRECT("ЗакСпец!B476")&lt;&gt;"",INDIRECT("ЗакСпец!B476"),"")</f>
        <v/>
      </c>
      <c r="I664" s="121" t="str">
        <f ca="1">IF(INDIRECT("ЗакСпец!C476")&lt;&gt;"",INDIRECT("ЗакСпец!C476"),"")</f>
        <v/>
      </c>
      <c r="J664" s="121" t="str">
        <f ca="1">IF(INDIRECT("ЗакСпец!D476")&lt;&gt;"",INDIRECT("ЗакСпец!D476"),"")</f>
        <v/>
      </c>
      <c r="K664" s="121"/>
      <c r="L664" s="121"/>
      <c r="M664" s="121"/>
      <c r="N664" s="121"/>
      <c r="O664" s="122" t="str">
        <f ca="1">IF(INDIRECT("ЗакСпец!E476")&lt;&gt;"",INDIRECT("ЗакСпец!E476"),"")</f>
        <v/>
      </c>
      <c r="P664" s="122"/>
      <c r="Q664" s="122"/>
      <c r="R664" s="122"/>
      <c r="S664" s="122"/>
      <c r="T664" s="121" t="str">
        <f ca="1">IF(INDIRECT("ЗакСпец!F476")&lt;&gt;"",INDIRECT("ЗакСпец!F476"),"")</f>
        <v/>
      </c>
      <c r="U664" s="121" t="str">
        <f ca="1">IF(INDIRECT("ЗакСпец!G476")&lt;&gt;"",INDIRECT("ЗакСпец!G476"),"")</f>
        <v/>
      </c>
      <c r="V664" s="122" t="str">
        <f ca="1">IF(INDIRECT("ЗакСпец!H476")&lt;&gt;"",INDIRECT("ЗакСпец!H476"),"")</f>
        <v/>
      </c>
      <c r="W664" s="122"/>
      <c r="X664" s="122" t="str">
        <f ca="1">IF(INDIRECT("ЗакСпец!I476")&lt;&gt;"",INDIRECT("ЗакСпец!I476"),"")</f>
        <v/>
      </c>
      <c r="Y664" s="122"/>
      <c r="Z664" s="122"/>
      <c r="AA664" s="123"/>
      <c r="AB664" s="139"/>
    </row>
    <row r="665" spans="1:28" ht="5.65" customHeight="1" x14ac:dyDescent="0.2">
      <c r="A665" s="132"/>
      <c r="B665" s="134"/>
      <c r="C665" s="134"/>
      <c r="D665" s="134"/>
      <c r="E665" s="134"/>
      <c r="F665" s="134"/>
      <c r="G665" s="209"/>
      <c r="H665" s="122"/>
      <c r="I665" s="121"/>
      <c r="J665" s="121"/>
      <c r="K665" s="121"/>
      <c r="L665" s="121"/>
      <c r="M665" s="121"/>
      <c r="N665" s="121"/>
      <c r="O665" s="122"/>
      <c r="P665" s="122"/>
      <c r="Q665" s="122"/>
      <c r="R665" s="122"/>
      <c r="S665" s="122"/>
      <c r="T665" s="121"/>
      <c r="U665" s="121"/>
      <c r="V665" s="122"/>
      <c r="W665" s="122"/>
      <c r="X665" s="122"/>
      <c r="Y665" s="122"/>
      <c r="Z665" s="122"/>
      <c r="AA665" s="123"/>
      <c r="AB665" s="139"/>
    </row>
    <row r="666" spans="1:28" ht="22.5" customHeight="1" x14ac:dyDescent="0.2">
      <c r="A666" s="132"/>
      <c r="B666" s="134"/>
      <c r="C666" s="134"/>
      <c r="D666" s="134"/>
      <c r="E666" s="134"/>
      <c r="F666" s="134"/>
      <c r="G666" s="86" t="str">
        <f ca="1">IF(INDIRECT("ЗакСпец!A477")&lt;&gt;"",INDIRECT("ЗакСпец!A477"),"")</f>
        <v/>
      </c>
      <c r="H666" s="85" t="str">
        <f ca="1">IF(INDIRECT("ЗакСпец!B477")&lt;&gt;"",INDIRECT("ЗакСпец!B477"),"")</f>
        <v/>
      </c>
      <c r="I666" s="84" t="str">
        <f ca="1">IF(INDIRECT("ЗакСпец!C477")&lt;&gt;"",INDIRECT("ЗакСпец!C477"),"")</f>
        <v/>
      </c>
      <c r="J666" s="121" t="str">
        <f ca="1">IF(INDIRECT("ЗакСпец!D477")&lt;&gt;"",INDIRECT("ЗакСпец!D477"),"")</f>
        <v/>
      </c>
      <c r="K666" s="121"/>
      <c r="L666" s="121"/>
      <c r="M666" s="121"/>
      <c r="N666" s="121"/>
      <c r="O666" s="122" t="str">
        <f ca="1">IF(INDIRECT("ЗакСпец!E477")&lt;&gt;"",INDIRECT("ЗакСпец!E477"),"")</f>
        <v/>
      </c>
      <c r="P666" s="122"/>
      <c r="Q666" s="122"/>
      <c r="R666" s="122"/>
      <c r="S666" s="122"/>
      <c r="T666" s="84" t="str">
        <f ca="1">IF(INDIRECT("ЗакСпец!F477")&lt;&gt;"",INDIRECT("ЗакСпец!F477"),"")</f>
        <v/>
      </c>
      <c r="U666" s="84" t="str">
        <f ca="1">IF(INDIRECT("ЗакСпец!G477")&lt;&gt;"",INDIRECT("ЗакСпец!G477"),"")</f>
        <v/>
      </c>
      <c r="V666" s="122" t="str">
        <f ca="1">IF(INDIRECT("ЗакСпец!H477")&lt;&gt;"",INDIRECT("ЗакСпец!H477"),"")</f>
        <v/>
      </c>
      <c r="W666" s="122"/>
      <c r="X666" s="122" t="str">
        <f ca="1">IF(INDIRECT("ЗакСпец!I477")&lt;&gt;"",INDIRECT("ЗакСпец!I477"),"")</f>
        <v/>
      </c>
      <c r="Y666" s="122"/>
      <c r="Z666" s="122"/>
      <c r="AA666" s="123"/>
      <c r="AB666" s="139"/>
    </row>
    <row r="667" spans="1:28" ht="22.5" customHeight="1" x14ac:dyDescent="0.2">
      <c r="A667" s="132"/>
      <c r="B667" s="134"/>
      <c r="C667" s="134"/>
      <c r="D667" s="134"/>
      <c r="E667" s="134"/>
      <c r="F667" s="134"/>
      <c r="G667" s="86" t="str">
        <f ca="1">IF(INDIRECT("ЗакСпец!A478")&lt;&gt;"",INDIRECT("ЗакСпец!A478"),"")</f>
        <v/>
      </c>
      <c r="H667" s="85" t="str">
        <f ca="1">IF(INDIRECT("ЗакСпец!B478")&lt;&gt;"",INDIRECT("ЗакСпец!B478"),"")</f>
        <v/>
      </c>
      <c r="I667" s="84" t="str">
        <f ca="1">IF(INDIRECT("ЗакСпец!C478")&lt;&gt;"",INDIRECT("ЗакСпец!C478"),"")</f>
        <v/>
      </c>
      <c r="J667" s="121" t="str">
        <f ca="1">IF(INDIRECT("ЗакСпец!D478")&lt;&gt;"",INDIRECT("ЗакСпец!D478"),"")</f>
        <v/>
      </c>
      <c r="K667" s="121"/>
      <c r="L667" s="121"/>
      <c r="M667" s="121"/>
      <c r="N667" s="121"/>
      <c r="O667" s="122" t="str">
        <f ca="1">IF(INDIRECT("ЗакСпец!E478")&lt;&gt;"",INDIRECT("ЗакСпец!E478"),"")</f>
        <v/>
      </c>
      <c r="P667" s="122"/>
      <c r="Q667" s="122"/>
      <c r="R667" s="122"/>
      <c r="S667" s="122"/>
      <c r="T667" s="84" t="str">
        <f ca="1">IF(INDIRECT("ЗакСпец!F478")&lt;&gt;"",INDIRECT("ЗакСпец!F478"),"")</f>
        <v/>
      </c>
      <c r="U667" s="84" t="str">
        <f ca="1">IF(INDIRECT("ЗакСпец!G478")&lt;&gt;"",INDIRECT("ЗакСпец!G478"),"")</f>
        <v/>
      </c>
      <c r="V667" s="122" t="str">
        <f ca="1">IF(INDIRECT("ЗакСпец!H478")&lt;&gt;"",INDIRECT("ЗакСпец!H478"),"")</f>
        <v/>
      </c>
      <c r="W667" s="122"/>
      <c r="X667" s="122" t="str">
        <f ca="1">IF(INDIRECT("ЗакСпец!I478")&lt;&gt;"",INDIRECT("ЗакСпец!I478"),"")</f>
        <v/>
      </c>
      <c r="Y667" s="122"/>
      <c r="Z667" s="122"/>
      <c r="AA667" s="123"/>
      <c r="AB667" s="139"/>
    </row>
    <row r="668" spans="1:28" ht="22.5" customHeight="1" x14ac:dyDescent="0.2">
      <c r="A668" s="132"/>
      <c r="B668" s="134"/>
      <c r="C668" s="134"/>
      <c r="D668" s="134"/>
      <c r="E668" s="134"/>
      <c r="F668" s="134"/>
      <c r="G668" s="209" t="str">
        <f ca="1">IF(INDIRECT("ЗакСпец!A479")&lt;&gt;"",INDIRECT("ЗакСпец!A479"),"")</f>
        <v/>
      </c>
      <c r="H668" s="122" t="str">
        <f ca="1">IF(INDIRECT("ЗакСпец!B479")&lt;&gt;"",INDIRECT("ЗакСпец!B479"),"")</f>
        <v/>
      </c>
      <c r="I668" s="121" t="str">
        <f ca="1">IF(INDIRECT("ЗакСпец!C479")&lt;&gt;"",INDIRECT("ЗакСпец!C479"),"")</f>
        <v/>
      </c>
      <c r="J668" s="121" t="str">
        <f ca="1">IF(INDIRECT("ЗакСпец!D479")&lt;&gt;"",INDIRECT("ЗакСпец!D479"),"")</f>
        <v/>
      </c>
      <c r="K668" s="121"/>
      <c r="L668" s="121"/>
      <c r="M668" s="121"/>
      <c r="N668" s="121"/>
      <c r="O668" s="122" t="str">
        <f ca="1">IF(INDIRECT("ЗакСпец!E479")&lt;&gt;"",INDIRECT("ЗакСпец!E479"),"")</f>
        <v/>
      </c>
      <c r="P668" s="122"/>
      <c r="Q668" s="122"/>
      <c r="R668" s="122"/>
      <c r="S668" s="122"/>
      <c r="T668" s="121" t="str">
        <f ca="1">IF(INDIRECT("ЗакСпец!F479")&lt;&gt;"",INDIRECT("ЗакСпец!F479"),"")</f>
        <v/>
      </c>
      <c r="U668" s="121" t="str">
        <f ca="1">IF(INDIRECT("ЗакСпец!G479")&lt;&gt;"",INDIRECT("ЗакСпец!G479"),"")</f>
        <v/>
      </c>
      <c r="V668" s="122" t="str">
        <f ca="1">IF(INDIRECT("ЗакСпец!H479")&lt;&gt;"",INDIRECT("ЗакСпец!H479"),"")</f>
        <v/>
      </c>
      <c r="W668" s="122"/>
      <c r="X668" s="122" t="str">
        <f ca="1">IF(INDIRECT("ЗакСпец!I479")&lt;&gt;"",INDIRECT("ЗакСпец!I479"),"")</f>
        <v/>
      </c>
      <c r="Y668" s="122"/>
      <c r="Z668" s="122"/>
      <c r="AA668" s="123"/>
      <c r="AB668" s="139"/>
    </row>
    <row r="669" spans="1:28" ht="2.85" customHeight="1" x14ac:dyDescent="0.2">
      <c r="A669" s="132"/>
      <c r="B669" s="134"/>
      <c r="C669" s="134"/>
      <c r="D669" s="134"/>
      <c r="E669" s="134"/>
      <c r="F669" s="134"/>
      <c r="G669" s="209"/>
      <c r="H669" s="122"/>
      <c r="I669" s="121"/>
      <c r="J669" s="121"/>
      <c r="K669" s="121"/>
      <c r="L669" s="121"/>
      <c r="M669" s="121"/>
      <c r="N669" s="121"/>
      <c r="O669" s="122"/>
      <c r="P669" s="122"/>
      <c r="Q669" s="122"/>
      <c r="R669" s="122"/>
      <c r="S669" s="122"/>
      <c r="T669" s="121"/>
      <c r="U669" s="121"/>
      <c r="V669" s="122"/>
      <c r="W669" s="122"/>
      <c r="X669" s="122"/>
      <c r="Y669" s="122"/>
      <c r="Z669" s="122"/>
      <c r="AA669" s="123"/>
      <c r="AB669" s="139"/>
    </row>
    <row r="670" spans="1:28" ht="22.5" customHeight="1" x14ac:dyDescent="0.2">
      <c r="A670" s="132"/>
      <c r="B670" s="134"/>
      <c r="C670" s="134"/>
      <c r="D670" s="134"/>
      <c r="E670" s="134"/>
      <c r="F670" s="134"/>
      <c r="G670" s="86" t="str">
        <f ca="1">IF(INDIRECT("ЗакСпец!A480")&lt;&gt;"",INDIRECT("ЗакСпец!A480"),"")</f>
        <v/>
      </c>
      <c r="H670" s="85" t="str">
        <f ca="1">IF(INDIRECT("ЗакСпец!B480")&lt;&gt;"",INDIRECT("ЗакСпец!B480"),"")</f>
        <v/>
      </c>
      <c r="I670" s="84" t="str">
        <f ca="1">IF(INDIRECT("ЗакСпец!C480")&lt;&gt;"",INDIRECT("ЗакСпец!C480"),"")</f>
        <v/>
      </c>
      <c r="J670" s="121" t="str">
        <f ca="1">IF(INDIRECT("ЗакСпец!D480")&lt;&gt;"",INDIRECT("ЗакСпец!D480"),"")</f>
        <v/>
      </c>
      <c r="K670" s="121"/>
      <c r="L670" s="121"/>
      <c r="M670" s="121"/>
      <c r="N670" s="121"/>
      <c r="O670" s="122" t="str">
        <f ca="1">IF(INDIRECT("ЗакСпец!E480")&lt;&gt;"",INDIRECT("ЗакСпец!E480"),"")</f>
        <v/>
      </c>
      <c r="P670" s="122"/>
      <c r="Q670" s="122"/>
      <c r="R670" s="122"/>
      <c r="S670" s="122"/>
      <c r="T670" s="84" t="str">
        <f ca="1">IF(INDIRECT("ЗакСпец!F480")&lt;&gt;"",INDIRECT("ЗакСпец!F480"),"")</f>
        <v/>
      </c>
      <c r="U670" s="84" t="str">
        <f ca="1">IF(INDIRECT("ЗакСпец!G480")&lt;&gt;"",INDIRECT("ЗакСпец!G480"),"")</f>
        <v/>
      </c>
      <c r="V670" s="122" t="str">
        <f ca="1">IF(INDIRECT("ЗакСпец!H480")&lt;&gt;"",INDIRECT("ЗакСпец!H480"),"")</f>
        <v/>
      </c>
      <c r="W670" s="122"/>
      <c r="X670" s="122" t="str">
        <f ca="1">IF(INDIRECT("ЗакСпец!I480")&lt;&gt;"",INDIRECT("ЗакСпец!I480"),"")</f>
        <v/>
      </c>
      <c r="Y670" s="122"/>
      <c r="Z670" s="122"/>
      <c r="AA670" s="123"/>
      <c r="AB670" s="139"/>
    </row>
    <row r="671" spans="1:28" ht="22.5" customHeight="1" x14ac:dyDescent="0.2">
      <c r="A671" s="132"/>
      <c r="B671" s="134"/>
      <c r="C671" s="134"/>
      <c r="D671" s="134"/>
      <c r="E671" s="134"/>
      <c r="F671" s="134"/>
      <c r="G671" s="86" t="str">
        <f ca="1">IF(INDIRECT("ЗакСпец!A481")&lt;&gt;"",INDIRECT("ЗакСпец!A481"),"")</f>
        <v/>
      </c>
      <c r="H671" s="85" t="str">
        <f ca="1">IF(INDIRECT("ЗакСпец!B481")&lt;&gt;"",INDIRECT("ЗакСпец!B481"),"")</f>
        <v/>
      </c>
      <c r="I671" s="84" t="str">
        <f ca="1">IF(INDIRECT("ЗакСпец!C481")&lt;&gt;"",INDIRECT("ЗакСпец!C481"),"")</f>
        <v/>
      </c>
      <c r="J671" s="121" t="str">
        <f ca="1">IF(INDIRECT("ЗакСпец!D481")&lt;&gt;"",INDIRECT("ЗакСпец!D481"),"")</f>
        <v/>
      </c>
      <c r="K671" s="121"/>
      <c r="L671" s="121"/>
      <c r="M671" s="121"/>
      <c r="N671" s="121"/>
      <c r="O671" s="122" t="str">
        <f ca="1">IF(INDIRECT("ЗакСпец!E481")&lt;&gt;"",INDIRECT("ЗакСпец!E481"),"")</f>
        <v/>
      </c>
      <c r="P671" s="122"/>
      <c r="Q671" s="122"/>
      <c r="R671" s="122"/>
      <c r="S671" s="122"/>
      <c r="T671" s="84" t="str">
        <f ca="1">IF(INDIRECT("ЗакСпец!F481")&lt;&gt;"",INDIRECT("ЗакСпец!F481"),"")</f>
        <v/>
      </c>
      <c r="U671" s="84" t="str">
        <f ca="1">IF(INDIRECT("ЗакСпец!G481")&lt;&gt;"",INDIRECT("ЗакСпец!G481"),"")</f>
        <v/>
      </c>
      <c r="V671" s="122" t="str">
        <f ca="1">IF(INDIRECT("ЗакСпец!H481")&lt;&gt;"",INDIRECT("ЗакСпец!H481"),"")</f>
        <v/>
      </c>
      <c r="W671" s="122"/>
      <c r="X671" s="122" t="str">
        <f ca="1">IF(INDIRECT("ЗакСпец!I481")&lt;&gt;"",INDIRECT("ЗакСпец!I481"),"")</f>
        <v/>
      </c>
      <c r="Y671" s="122"/>
      <c r="Z671" s="122"/>
      <c r="AA671" s="123"/>
      <c r="AB671" s="139"/>
    </row>
    <row r="672" spans="1:28" ht="8.4499999999999993" customHeight="1" x14ac:dyDescent="0.2">
      <c r="A672" s="132"/>
      <c r="B672" s="134"/>
      <c r="C672" s="134"/>
      <c r="D672" s="134"/>
      <c r="E672" s="134"/>
      <c r="F672" s="134"/>
      <c r="G672" s="209" t="str">
        <f ca="1">IF(INDIRECT("ЗакСпец!A482")&lt;&gt;"",INDIRECT("ЗакСпец!A482"),"")</f>
        <v/>
      </c>
      <c r="H672" s="220" t="str">
        <f ca="1">IF(INDIRECT("ЗакСпец!B482")&lt;&gt;"",INDIRECT("ЗакСпец!B482"),"")</f>
        <v/>
      </c>
      <c r="I672" s="221" t="str">
        <f ca="1">IF(INDIRECT("ЗакСпец!C482")&lt;&gt;"",INDIRECT("ЗакСпец!C482"),"")</f>
        <v/>
      </c>
      <c r="J672" s="121" t="str">
        <f ca="1">IF(INDIRECT("ЗакСпец!D482")&lt;&gt;"",INDIRECT("ЗакСпец!D482"),"")</f>
        <v/>
      </c>
      <c r="K672" s="121"/>
      <c r="L672" s="121"/>
      <c r="M672" s="121"/>
      <c r="N672" s="121"/>
      <c r="O672" s="122" t="str">
        <f ca="1">IF(INDIRECT("ЗакСпец!E482")&lt;&gt;"",INDIRECT("ЗакСпец!E482"),"")</f>
        <v/>
      </c>
      <c r="P672" s="122"/>
      <c r="Q672" s="122"/>
      <c r="R672" s="122"/>
      <c r="S672" s="122"/>
      <c r="T672" s="121" t="str">
        <f ca="1">IF(INDIRECT("ЗакСпец!F482")&lt;&gt;"",INDIRECT("ЗакСпец!F482"),"")</f>
        <v/>
      </c>
      <c r="U672" s="121" t="str">
        <f ca="1">IF(INDIRECT("ЗакСпец!G482")&lt;&gt;"",INDIRECT("ЗакСпец!G482"),"")</f>
        <v/>
      </c>
      <c r="V672" s="122" t="str">
        <f ca="1">IF(INDIRECT("ЗакСпец!H482")&lt;&gt;"",INDIRECT("ЗакСпец!H482"),"")</f>
        <v/>
      </c>
      <c r="W672" s="122"/>
      <c r="X672" s="122" t="str">
        <f ca="1">IF(INDIRECT("ЗакСпец!I482")&lt;&gt;"",INDIRECT("ЗакСпец!I482"),"")</f>
        <v/>
      </c>
      <c r="Y672" s="122"/>
      <c r="Z672" s="122"/>
      <c r="AA672" s="123"/>
      <c r="AB672" s="139"/>
    </row>
    <row r="673" spans="1:28" ht="14.1" customHeight="1" x14ac:dyDescent="0.2">
      <c r="A673" s="132"/>
      <c r="B673" s="134"/>
      <c r="C673" s="134"/>
      <c r="D673" s="134"/>
      <c r="E673" s="134"/>
      <c r="F673" s="134"/>
      <c r="G673" s="209"/>
      <c r="H673" s="220"/>
      <c r="I673" s="221"/>
      <c r="J673" s="121"/>
      <c r="K673" s="121"/>
      <c r="L673" s="121"/>
      <c r="M673" s="121"/>
      <c r="N673" s="121"/>
      <c r="O673" s="122"/>
      <c r="P673" s="122"/>
      <c r="Q673" s="122"/>
      <c r="R673" s="122"/>
      <c r="S673" s="122"/>
      <c r="T673" s="121"/>
      <c r="U673" s="121"/>
      <c r="V673" s="122"/>
      <c r="W673" s="122"/>
      <c r="X673" s="122"/>
      <c r="Y673" s="122"/>
      <c r="Z673" s="122"/>
      <c r="AA673" s="123"/>
      <c r="AB673" s="139"/>
    </row>
    <row r="674" spans="1:28" ht="22.5" customHeight="1" x14ac:dyDescent="0.2">
      <c r="A674" s="132"/>
      <c r="B674" s="134"/>
      <c r="C674" s="134"/>
      <c r="D674" s="134"/>
      <c r="E674" s="134"/>
      <c r="F674" s="134"/>
      <c r="G674" s="86" t="str">
        <f ca="1">IF(INDIRECT("ЗакСпец!A483")&lt;&gt;"",INDIRECT("ЗакСпец!A483"),"")</f>
        <v/>
      </c>
      <c r="H674" s="85" t="str">
        <f ca="1">IF(INDIRECT("ЗакСпец!B483")&lt;&gt;"",INDIRECT("ЗакСпец!B483"),"")</f>
        <v/>
      </c>
      <c r="I674" s="84" t="str">
        <f ca="1">IF(INDIRECT("ЗакСпец!C483")&lt;&gt;"",INDIRECT("ЗакСпец!C483"),"")</f>
        <v/>
      </c>
      <c r="J674" s="121" t="str">
        <f ca="1">IF(INDIRECT("ЗакСпец!D483")&lt;&gt;"",INDIRECT("ЗакСпец!D483"),"")</f>
        <v/>
      </c>
      <c r="K674" s="121"/>
      <c r="L674" s="121"/>
      <c r="M674" s="121"/>
      <c r="N674" s="121"/>
      <c r="O674" s="122" t="str">
        <f ca="1">IF(INDIRECT("ЗакСпец!E483")&lt;&gt;"",INDIRECT("ЗакСпец!E483"),"")</f>
        <v/>
      </c>
      <c r="P674" s="122"/>
      <c r="Q674" s="122"/>
      <c r="R674" s="122"/>
      <c r="S674" s="122"/>
      <c r="T674" s="84" t="str">
        <f ca="1">IF(INDIRECT("ЗакСпец!F483")&lt;&gt;"",INDIRECT("ЗакСпец!F483"),"")</f>
        <v/>
      </c>
      <c r="U674" s="84" t="str">
        <f ca="1">IF(INDIRECT("ЗакСпец!G483")&lt;&gt;"",INDIRECT("ЗакСпец!G483"),"")</f>
        <v/>
      </c>
      <c r="V674" s="122" t="str">
        <f ca="1">IF(INDIRECT("ЗакСпец!H483")&lt;&gt;"",INDIRECT("ЗакСпец!H483"),"")</f>
        <v/>
      </c>
      <c r="W674" s="122"/>
      <c r="X674" s="122" t="str">
        <f ca="1">IF(INDIRECT("ЗакСпец!I483")&lt;&gt;"",INDIRECT("ЗакСпец!I483"),"")</f>
        <v/>
      </c>
      <c r="Y674" s="122"/>
      <c r="Z674" s="122"/>
      <c r="AA674" s="123"/>
      <c r="AB674" s="139"/>
    </row>
    <row r="675" spans="1:28" ht="19.7" customHeight="1" thickBot="1" x14ac:dyDescent="0.25">
      <c r="A675" s="132"/>
      <c r="B675" s="134"/>
      <c r="C675" s="134"/>
      <c r="D675" s="134"/>
      <c r="E675" s="134"/>
      <c r="F675" s="134"/>
      <c r="G675" s="209" t="str">
        <f ca="1">IF(INDIRECT("ЗакСпец!A484")&lt;&gt;"",INDIRECT("ЗакСпец!A484"),"")</f>
        <v/>
      </c>
      <c r="H675" s="122" t="str">
        <f ca="1">IF(INDIRECT("ЗакСпец!B484")&lt;&gt;"",INDIRECT("ЗакСпец!B484"),"")</f>
        <v/>
      </c>
      <c r="I675" s="121" t="str">
        <f ca="1">IF(INDIRECT("ЗакСпец!C484")&lt;&gt;"",INDIRECT("ЗакСпец!C484"),"")</f>
        <v/>
      </c>
      <c r="J675" s="121" t="str">
        <f ca="1">IF(INDIRECT("ЗакСпец!D484")&lt;&gt;"",INDIRECT("ЗакСпец!D484"),"")</f>
        <v/>
      </c>
      <c r="K675" s="121"/>
      <c r="L675" s="121"/>
      <c r="M675" s="121"/>
      <c r="N675" s="121"/>
      <c r="O675" s="122" t="str">
        <f ca="1">IF(INDIRECT("ЗакСпец!E484")&lt;&gt;"",INDIRECT("ЗакСпец!E484"),"")</f>
        <v/>
      </c>
      <c r="P675" s="122"/>
      <c r="Q675" s="122"/>
      <c r="R675" s="122"/>
      <c r="S675" s="122"/>
      <c r="T675" s="121" t="str">
        <f ca="1">IF(INDIRECT("ЗакСпец!F484")&lt;&gt;"",INDIRECT("ЗакСпец!F484"),"")</f>
        <v/>
      </c>
      <c r="U675" s="121" t="str">
        <f ca="1">IF(INDIRECT("ЗакСпец!G484")&lt;&gt;"",INDIRECT("ЗакСпец!G484"),"")</f>
        <v/>
      </c>
      <c r="V675" s="122" t="str">
        <f ca="1">IF(INDIRECT("ЗакСпец!H484")&lt;&gt;"",INDIRECT("ЗакСпец!H484"),"")</f>
        <v/>
      </c>
      <c r="W675" s="122"/>
      <c r="X675" s="122" t="str">
        <f ca="1">IF(INDIRECT("ЗакСпец!I484")&lt;&gt;"",INDIRECT("ЗакСпец!I484"),"")</f>
        <v/>
      </c>
      <c r="Y675" s="122"/>
      <c r="Z675" s="122"/>
      <c r="AA675" s="123"/>
      <c r="AB675" s="139"/>
    </row>
    <row r="676" spans="1:28" ht="2.85" customHeight="1" thickBot="1" x14ac:dyDescent="0.25">
      <c r="A676" s="132"/>
      <c r="B676" s="134"/>
      <c r="C676" s="162" t="s">
        <v>29</v>
      </c>
      <c r="D676" s="127"/>
      <c r="E676" s="127"/>
      <c r="F676" s="128"/>
      <c r="G676" s="209"/>
      <c r="H676" s="122"/>
      <c r="I676" s="121"/>
      <c r="J676" s="121"/>
      <c r="K676" s="121"/>
      <c r="L676" s="121"/>
      <c r="M676" s="121"/>
      <c r="N676" s="121"/>
      <c r="O676" s="122"/>
      <c r="P676" s="122"/>
      <c r="Q676" s="122"/>
      <c r="R676" s="122"/>
      <c r="S676" s="122"/>
      <c r="T676" s="121"/>
      <c r="U676" s="121"/>
      <c r="V676" s="122"/>
      <c r="W676" s="122"/>
      <c r="X676" s="122"/>
      <c r="Y676" s="122"/>
      <c r="Z676" s="122"/>
      <c r="AA676" s="123"/>
      <c r="AB676" s="139"/>
    </row>
    <row r="677" spans="1:28" ht="22.5" customHeight="1" thickBot="1" x14ac:dyDescent="0.25">
      <c r="A677" s="132"/>
      <c r="B677" s="134"/>
      <c r="C677" s="127"/>
      <c r="D677" s="127"/>
      <c r="E677" s="127"/>
      <c r="F677" s="128"/>
      <c r="G677" s="86" t="str">
        <f ca="1">IF(INDIRECT("ЗакСпец!A485")&lt;&gt;"",INDIRECT("ЗакСпец!A485"),"")</f>
        <v/>
      </c>
      <c r="H677" s="85" t="str">
        <f ca="1">IF(INDIRECT("ЗакСпец!B485")&lt;&gt;"",INDIRECT("ЗакСпец!B485"),"")</f>
        <v/>
      </c>
      <c r="I677" s="84" t="str">
        <f ca="1">IF(INDIRECT("ЗакСпец!C485")&lt;&gt;"",INDIRECT("ЗакСпец!C485"),"")</f>
        <v/>
      </c>
      <c r="J677" s="121" t="str">
        <f ca="1">IF(INDIRECT("ЗакСпец!D485")&lt;&gt;"",INDIRECT("ЗакСпец!D485"),"")</f>
        <v/>
      </c>
      <c r="K677" s="121"/>
      <c r="L677" s="121"/>
      <c r="M677" s="121"/>
      <c r="N677" s="121"/>
      <c r="O677" s="122" t="str">
        <f ca="1">IF(INDIRECT("ЗакСпец!E485")&lt;&gt;"",INDIRECT("ЗакСпец!E485"),"")</f>
        <v/>
      </c>
      <c r="P677" s="122"/>
      <c r="Q677" s="122"/>
      <c r="R677" s="122"/>
      <c r="S677" s="122"/>
      <c r="T677" s="84" t="str">
        <f ca="1">IF(INDIRECT("ЗакСпец!F485")&lt;&gt;"",INDIRECT("ЗакСпец!F485"),"")</f>
        <v/>
      </c>
      <c r="U677" s="84" t="str">
        <f ca="1">IF(INDIRECT("ЗакСпец!G485")&lt;&gt;"",INDIRECT("ЗакСпец!G485"),"")</f>
        <v/>
      </c>
      <c r="V677" s="122" t="str">
        <f ca="1">IF(INDIRECT("ЗакСпец!H485")&lt;&gt;"",INDIRECT("ЗакСпец!H485"),"")</f>
        <v/>
      </c>
      <c r="W677" s="122"/>
      <c r="X677" s="122" t="str">
        <f ca="1">IF(INDIRECT("ЗакСпец!I485")&lt;&gt;"",INDIRECT("ЗакСпец!I485"),"")</f>
        <v/>
      </c>
      <c r="Y677" s="122"/>
      <c r="Z677" s="122"/>
      <c r="AA677" s="123"/>
      <c r="AB677" s="139"/>
    </row>
    <row r="678" spans="1:28" ht="22.5" customHeight="1" thickBot="1" x14ac:dyDescent="0.25">
      <c r="A678" s="132"/>
      <c r="B678" s="134"/>
      <c r="C678" s="127"/>
      <c r="D678" s="127"/>
      <c r="E678" s="127"/>
      <c r="F678" s="128"/>
      <c r="G678" s="86" t="str">
        <f ca="1">IF(INDIRECT("ЗакСпец!A486")&lt;&gt;"",INDIRECT("ЗакСпец!A486"),"")</f>
        <v/>
      </c>
      <c r="H678" s="85" t="str">
        <f ca="1">IF(INDIRECT("ЗакСпец!B486")&lt;&gt;"",INDIRECT("ЗакСпец!B486"),"")</f>
        <v/>
      </c>
      <c r="I678" s="84" t="str">
        <f ca="1">IF(INDIRECT("ЗакСпец!C486")&lt;&gt;"",INDIRECT("ЗакСпец!C486"),"")</f>
        <v/>
      </c>
      <c r="J678" s="121" t="str">
        <f ca="1">IF(INDIRECT("ЗакСпец!D486")&lt;&gt;"",INDIRECT("ЗакСпец!D486"),"")</f>
        <v/>
      </c>
      <c r="K678" s="121"/>
      <c r="L678" s="121"/>
      <c r="M678" s="121"/>
      <c r="N678" s="121"/>
      <c r="O678" s="122" t="str">
        <f ca="1">IF(INDIRECT("ЗакСпец!E486")&lt;&gt;"",INDIRECT("ЗакСпец!E486"),"")</f>
        <v/>
      </c>
      <c r="P678" s="122"/>
      <c r="Q678" s="122"/>
      <c r="R678" s="122"/>
      <c r="S678" s="122"/>
      <c r="T678" s="84" t="str">
        <f ca="1">IF(INDIRECT("ЗакСпец!F486")&lt;&gt;"",INDIRECT("ЗакСпец!F486"),"")</f>
        <v/>
      </c>
      <c r="U678" s="84" t="str">
        <f ca="1">IF(INDIRECT("ЗакСпец!G486")&lt;&gt;"",INDIRECT("ЗакСпец!G486"),"")</f>
        <v/>
      </c>
      <c r="V678" s="122" t="str">
        <f ca="1">IF(INDIRECT("ЗакСпец!H486")&lt;&gt;"",INDIRECT("ЗакСпец!H486"),"")</f>
        <v/>
      </c>
      <c r="W678" s="122"/>
      <c r="X678" s="122" t="str">
        <f ca="1">IF(INDIRECT("ЗакСпец!I486")&lt;&gt;"",INDIRECT("ЗакСпец!I486"),"")</f>
        <v/>
      </c>
      <c r="Y678" s="122"/>
      <c r="Z678" s="122"/>
      <c r="AA678" s="123"/>
      <c r="AB678" s="139"/>
    </row>
    <row r="679" spans="1:28" ht="22.5" customHeight="1" thickBot="1" x14ac:dyDescent="0.25">
      <c r="A679" s="132"/>
      <c r="B679" s="134"/>
      <c r="C679" s="127"/>
      <c r="D679" s="127"/>
      <c r="E679" s="127"/>
      <c r="F679" s="128"/>
      <c r="G679" s="86" t="str">
        <f ca="1">IF(INDIRECT("ЗакСпец!A487")&lt;&gt;"",INDIRECT("ЗакСпец!A487"),"")</f>
        <v/>
      </c>
      <c r="H679" s="85" t="str">
        <f ca="1">IF(INDIRECT("ЗакСпец!B487")&lt;&gt;"",INDIRECT("ЗакСпец!B487"),"")</f>
        <v/>
      </c>
      <c r="I679" s="84" t="str">
        <f ca="1">IF(INDIRECT("ЗакСпец!C487")&lt;&gt;"",INDIRECT("ЗакСпец!C487"),"")</f>
        <v/>
      </c>
      <c r="J679" s="121" t="str">
        <f ca="1">IF(INDIRECT("ЗакСпец!D487")&lt;&gt;"",INDIRECT("ЗакСпец!D487"),"")</f>
        <v/>
      </c>
      <c r="K679" s="121"/>
      <c r="L679" s="121"/>
      <c r="M679" s="121"/>
      <c r="N679" s="121"/>
      <c r="O679" s="122" t="str">
        <f ca="1">IF(INDIRECT("ЗакСпец!E487")&lt;&gt;"",INDIRECT("ЗакСпец!E487"),"")</f>
        <v/>
      </c>
      <c r="P679" s="122"/>
      <c r="Q679" s="122"/>
      <c r="R679" s="122"/>
      <c r="S679" s="122"/>
      <c r="T679" s="84" t="str">
        <f ca="1">IF(INDIRECT("ЗакСпец!F487")&lt;&gt;"",INDIRECT("ЗакСпец!F487"),"")</f>
        <v/>
      </c>
      <c r="U679" s="84" t="str">
        <f ca="1">IF(INDIRECT("ЗакСпец!G487")&lt;&gt;"",INDIRECT("ЗакСпец!G487"),"")</f>
        <v/>
      </c>
      <c r="V679" s="122" t="str">
        <f ca="1">IF(INDIRECT("ЗакСпец!H487")&lt;&gt;"",INDIRECT("ЗакСпец!H487"),"")</f>
        <v/>
      </c>
      <c r="W679" s="122"/>
      <c r="X679" s="122" t="str">
        <f ca="1">IF(INDIRECT("ЗакСпец!I487")&lt;&gt;"",INDIRECT("ЗакСпец!I487"),"")</f>
        <v/>
      </c>
      <c r="Y679" s="122"/>
      <c r="Z679" s="122"/>
      <c r="AA679" s="123"/>
      <c r="AB679" s="139"/>
    </row>
    <row r="680" spans="1:28" ht="22.5" customHeight="1" thickBot="1" x14ac:dyDescent="0.25">
      <c r="A680" s="132"/>
      <c r="B680" s="134"/>
      <c r="C680" s="162" t="s">
        <v>28</v>
      </c>
      <c r="D680" s="162"/>
      <c r="E680" s="127"/>
      <c r="F680" s="128"/>
      <c r="G680" s="86" t="str">
        <f ca="1">IF(INDIRECT("ЗакСпец!A488")&lt;&gt;"",INDIRECT("ЗакСпец!A488"),"")</f>
        <v/>
      </c>
      <c r="H680" s="88" t="str">
        <f ca="1">IF(INDIRECT("ЗакСпец!B488")&lt;&gt;"",INDIRECT("ЗакСпец!B488"),"")</f>
        <v/>
      </c>
      <c r="I680" s="89" t="str">
        <f ca="1">IF(INDIRECT("ЗакСпец!C488")&lt;&gt;"",INDIRECT("ЗакСпец!C488"),"")</f>
        <v/>
      </c>
      <c r="J680" s="121" t="str">
        <f ca="1">IF(INDIRECT("ЗакСпец!D488")&lt;&gt;"",INDIRECT("ЗакСпец!D488"),"")</f>
        <v/>
      </c>
      <c r="K680" s="121"/>
      <c r="L680" s="121"/>
      <c r="M680" s="121"/>
      <c r="N680" s="121"/>
      <c r="O680" s="122" t="str">
        <f ca="1">IF(INDIRECT("ЗакСпец!E488")&lt;&gt;"",INDIRECT("ЗакСпец!E488"),"")</f>
        <v/>
      </c>
      <c r="P680" s="122"/>
      <c r="Q680" s="122"/>
      <c r="R680" s="122"/>
      <c r="S680" s="122"/>
      <c r="T680" s="84" t="str">
        <f ca="1">IF(INDIRECT("ЗакСпец!F488")&lt;&gt;"",INDIRECT("ЗакСпец!F488"),"")</f>
        <v/>
      </c>
      <c r="U680" s="84" t="str">
        <f ca="1">IF(INDIRECT("ЗакСпец!G488")&lt;&gt;"",INDIRECT("ЗакСпец!G488"),"")</f>
        <v/>
      </c>
      <c r="V680" s="122" t="str">
        <f ca="1">IF(INDIRECT("ЗакСпец!H488")&lt;&gt;"",INDIRECT("ЗакСпец!H488"),"")</f>
        <v/>
      </c>
      <c r="W680" s="122"/>
      <c r="X680" s="122" t="str">
        <f ca="1">IF(INDIRECT("ЗакСпец!I488")&lt;&gt;"",INDIRECT("ЗакСпец!I488"),"")</f>
        <v/>
      </c>
      <c r="Y680" s="122"/>
      <c r="Z680" s="122"/>
      <c r="AA680" s="123"/>
      <c r="AB680" s="139"/>
    </row>
    <row r="681" spans="1:28" ht="22.5" customHeight="1" thickBot="1" x14ac:dyDescent="0.25">
      <c r="A681" s="132"/>
      <c r="B681" s="134"/>
      <c r="C681" s="162"/>
      <c r="D681" s="162"/>
      <c r="E681" s="127"/>
      <c r="F681" s="128"/>
      <c r="G681" s="86" t="str">
        <f ca="1">IF(INDIRECT("ЗакСпец!A489")&lt;&gt;"",INDIRECT("ЗакСпец!A489"),"")</f>
        <v/>
      </c>
      <c r="H681" s="85" t="str">
        <f ca="1">IF(INDIRECT("ЗакСпец!B489")&lt;&gt;"",INDIRECT("ЗакСпец!B489"),"")</f>
        <v/>
      </c>
      <c r="I681" s="84" t="str">
        <f ca="1">IF(INDIRECT("ЗакСпец!C489")&lt;&gt;"",INDIRECT("ЗакСпец!C489"),"")</f>
        <v/>
      </c>
      <c r="J681" s="121" t="str">
        <f ca="1">IF(INDIRECT("ЗакСпец!D489")&lt;&gt;"",INDIRECT("ЗакСпец!D489"),"")</f>
        <v/>
      </c>
      <c r="K681" s="121"/>
      <c r="L681" s="121"/>
      <c r="M681" s="121"/>
      <c r="N681" s="121"/>
      <c r="O681" s="122" t="str">
        <f ca="1">IF(INDIRECT("ЗакСпец!E489")&lt;&gt;"",INDIRECT("ЗакСпец!E489"),"")</f>
        <v/>
      </c>
      <c r="P681" s="122"/>
      <c r="Q681" s="122"/>
      <c r="R681" s="122"/>
      <c r="S681" s="122"/>
      <c r="T681" s="84" t="str">
        <f ca="1">IF(INDIRECT("ЗакСпец!F489")&lt;&gt;"",INDIRECT("ЗакСпец!F489"),"")</f>
        <v/>
      </c>
      <c r="U681" s="84" t="str">
        <f ca="1">IF(INDIRECT("ЗакСпец!G489")&lt;&gt;"",INDIRECT("ЗакСпец!G489"),"")</f>
        <v/>
      </c>
      <c r="V681" s="122" t="str">
        <f ca="1">IF(INDIRECT("ЗакСпец!H489")&lt;&gt;"",INDIRECT("ЗакСпец!H489"),"")</f>
        <v/>
      </c>
      <c r="W681" s="122"/>
      <c r="X681" s="122" t="str">
        <f ca="1">IF(INDIRECT("ЗакСпец!I489")&lt;&gt;"",INDIRECT("ЗакСпец!I489"),"")</f>
        <v/>
      </c>
      <c r="Y681" s="122"/>
      <c r="Z681" s="122"/>
      <c r="AA681" s="123"/>
      <c r="AB681" s="139"/>
    </row>
    <row r="682" spans="1:28" ht="22.5" customHeight="1" thickBot="1" x14ac:dyDescent="0.25">
      <c r="A682" s="132"/>
      <c r="B682" s="134"/>
      <c r="C682" s="162"/>
      <c r="D682" s="162"/>
      <c r="E682" s="127"/>
      <c r="F682" s="128"/>
      <c r="G682" s="86" t="str">
        <f ca="1">IF(INDIRECT("ЗакСпец!A490")&lt;&gt;"",INDIRECT("ЗакСпец!A490"),"")</f>
        <v/>
      </c>
      <c r="H682" s="85" t="str">
        <f ca="1">IF(INDIRECT("ЗакСпец!B490")&lt;&gt;"",INDIRECT("ЗакСпец!B490"),"")</f>
        <v/>
      </c>
      <c r="I682" s="84" t="str">
        <f ca="1">IF(INDIRECT("ЗакСпец!C490")&lt;&gt;"",INDIRECT("ЗакСпец!C490"),"")</f>
        <v/>
      </c>
      <c r="J682" s="121" t="str">
        <f ca="1">IF(INDIRECT("ЗакСпец!D490")&lt;&gt;"",INDIRECT("ЗакСпец!D490"),"")</f>
        <v/>
      </c>
      <c r="K682" s="121"/>
      <c r="L682" s="121"/>
      <c r="M682" s="121"/>
      <c r="N682" s="121"/>
      <c r="O682" s="122" t="str">
        <f ca="1">IF(INDIRECT("ЗакСпец!E490")&lt;&gt;"",INDIRECT("ЗакСпец!E490"),"")</f>
        <v/>
      </c>
      <c r="P682" s="122"/>
      <c r="Q682" s="122"/>
      <c r="R682" s="122"/>
      <c r="S682" s="122"/>
      <c r="T682" s="84" t="str">
        <f ca="1">IF(INDIRECT("ЗакСпец!F490")&lt;&gt;"",INDIRECT("ЗакСпец!F490"),"")</f>
        <v/>
      </c>
      <c r="U682" s="84" t="str">
        <f ca="1">IF(INDIRECT("ЗакСпец!G490")&lt;&gt;"",INDIRECT("ЗакСпец!G490"),"")</f>
        <v/>
      </c>
      <c r="V682" s="122" t="str">
        <f ca="1">IF(INDIRECT("ЗакСпец!H490")&lt;&gt;"",INDIRECT("ЗакСпец!H490"),"")</f>
        <v/>
      </c>
      <c r="W682" s="122"/>
      <c r="X682" s="122" t="str">
        <f ca="1">IF(INDIRECT("ЗакСпец!I490")&lt;&gt;"",INDIRECT("ЗакСпец!I490"),"")</f>
        <v/>
      </c>
      <c r="Y682" s="122"/>
      <c r="Z682" s="122"/>
      <c r="AA682" s="123"/>
      <c r="AB682" s="139"/>
    </row>
    <row r="683" spans="1:28" ht="22.5" customHeight="1" thickBot="1" x14ac:dyDescent="0.25">
      <c r="A683" s="132"/>
      <c r="B683" s="134"/>
      <c r="C683" s="162"/>
      <c r="D683" s="162"/>
      <c r="E683" s="127"/>
      <c r="F683" s="128"/>
      <c r="G683" s="86" t="str">
        <f ca="1">IF(INDIRECT("ЗакСпец!A491")&lt;&gt;"",INDIRECT("ЗакСпец!A491"),"")</f>
        <v/>
      </c>
      <c r="H683" s="85" t="str">
        <f ca="1">IF(INDIRECT("ЗакСпец!B491")&lt;&gt;"",INDIRECT("ЗакСпец!B491"),"")</f>
        <v/>
      </c>
      <c r="I683" s="84" t="str">
        <f ca="1">IF(INDIRECT("ЗакСпец!C491")&lt;&gt;"",INDIRECT("ЗакСпец!C491"),"")</f>
        <v/>
      </c>
      <c r="J683" s="121" t="str">
        <f ca="1">IF(INDIRECT("ЗакСпец!D491")&lt;&gt;"",INDIRECT("ЗакСпец!D491"),"")</f>
        <v/>
      </c>
      <c r="K683" s="121"/>
      <c r="L683" s="121"/>
      <c r="M683" s="121"/>
      <c r="N683" s="121"/>
      <c r="O683" s="122" t="str">
        <f ca="1">IF(INDIRECT("ЗакСпец!E491")&lt;&gt;"",INDIRECT("ЗакСпец!E491"),"")</f>
        <v/>
      </c>
      <c r="P683" s="122"/>
      <c r="Q683" s="122"/>
      <c r="R683" s="122"/>
      <c r="S683" s="122"/>
      <c r="T683" s="84" t="str">
        <f ca="1">IF(INDIRECT("ЗакСпец!F491")&lt;&gt;"",INDIRECT("ЗакСпец!F491"),"")</f>
        <v/>
      </c>
      <c r="U683" s="84" t="str">
        <f ca="1">IF(INDIRECT("ЗакСпец!G491")&lt;&gt;"",INDIRECT("ЗакСпец!G491"),"")</f>
        <v/>
      </c>
      <c r="V683" s="122" t="str">
        <f ca="1">IF(INDIRECT("ЗакСпец!H491")&lt;&gt;"",INDIRECT("ЗакСпец!H491"),"")</f>
        <v/>
      </c>
      <c r="W683" s="122"/>
      <c r="X683" s="122" t="str">
        <f ca="1">IF(INDIRECT("ЗакСпец!I491")&lt;&gt;"",INDIRECT("ЗакСпец!I491"),"")</f>
        <v/>
      </c>
      <c r="Y683" s="122"/>
      <c r="Z683" s="122"/>
      <c r="AA683" s="123"/>
      <c r="AB683" s="139"/>
    </row>
    <row r="684" spans="1:28" ht="8.4499999999999993" customHeight="1" thickBot="1" x14ac:dyDescent="0.25">
      <c r="A684" s="132"/>
      <c r="B684" s="134"/>
      <c r="C684" s="162"/>
      <c r="D684" s="162"/>
      <c r="E684" s="127"/>
      <c r="F684" s="128"/>
      <c r="G684" s="209" t="str">
        <f ca="1">IF(INDIRECT("ЗакСпец!A492")&lt;&gt;"",INDIRECT("ЗакСпец!A492"),"")</f>
        <v/>
      </c>
      <c r="H684" s="122" t="str">
        <f ca="1">IF(INDIRECT("ЗакСпец!B492")&lt;&gt;"",INDIRECT("ЗакСпец!B492"),"")</f>
        <v/>
      </c>
      <c r="I684" s="121" t="str">
        <f ca="1">IF(INDIRECT("ЗакСпец!C492")&lt;&gt;"",INDIRECT("ЗакСпец!C492"),"")</f>
        <v/>
      </c>
      <c r="J684" s="121" t="str">
        <f ca="1">IF(INDIRECT("ЗакСпец!D492")&lt;&gt;"",INDIRECT("ЗакСпец!D492"),"")</f>
        <v/>
      </c>
      <c r="K684" s="121"/>
      <c r="L684" s="121"/>
      <c r="M684" s="121"/>
      <c r="N684" s="121"/>
      <c r="O684" s="122" t="str">
        <f ca="1">IF(INDIRECT("ЗакСпец!E492")&lt;&gt;"",INDIRECT("ЗакСпец!E492"),"")</f>
        <v/>
      </c>
      <c r="P684" s="122"/>
      <c r="Q684" s="122"/>
      <c r="R684" s="122"/>
      <c r="S684" s="122"/>
      <c r="T684" s="121" t="str">
        <f ca="1">IF(INDIRECT("ЗакСпец!F492")&lt;&gt;"",INDIRECT("ЗакСпец!F492"),"")</f>
        <v/>
      </c>
      <c r="U684" s="121" t="str">
        <f ca="1">IF(INDIRECT("ЗакСпец!G492")&lt;&gt;"",INDIRECT("ЗакСпец!G492"),"")</f>
        <v/>
      </c>
      <c r="V684" s="122" t="str">
        <f ca="1">IF(INDIRECT("ЗакСпец!H492")&lt;&gt;"",INDIRECT("ЗакСпец!H492"),"")</f>
        <v/>
      </c>
      <c r="W684" s="122"/>
      <c r="X684" s="122" t="str">
        <f ca="1">IF(INDIRECT("ЗакСпец!I492")&lt;&gt;"",INDIRECT("ЗакСпец!I492"),"")</f>
        <v/>
      </c>
      <c r="Y684" s="122"/>
      <c r="Z684" s="122"/>
      <c r="AA684" s="123"/>
      <c r="AB684" s="139"/>
    </row>
    <row r="685" spans="1:28" ht="14.45" customHeight="1" thickBot="1" x14ac:dyDescent="0.25">
      <c r="A685" s="132"/>
      <c r="B685" s="134"/>
      <c r="C685" s="162" t="s">
        <v>27</v>
      </c>
      <c r="D685" s="162"/>
      <c r="E685" s="127"/>
      <c r="F685" s="128"/>
      <c r="G685" s="209"/>
      <c r="H685" s="122"/>
      <c r="I685" s="121"/>
      <c r="J685" s="121"/>
      <c r="K685" s="121"/>
      <c r="L685" s="121"/>
      <c r="M685" s="121"/>
      <c r="N685" s="121"/>
      <c r="O685" s="122"/>
      <c r="P685" s="122"/>
      <c r="Q685" s="122"/>
      <c r="R685" s="122"/>
      <c r="S685" s="122"/>
      <c r="T685" s="121"/>
      <c r="U685" s="121"/>
      <c r="V685" s="122"/>
      <c r="W685" s="122"/>
      <c r="X685" s="122"/>
      <c r="Y685" s="122"/>
      <c r="Z685" s="122"/>
      <c r="AA685" s="123"/>
      <c r="AB685" s="139"/>
    </row>
    <row r="686" spans="1:28" ht="14.45" customHeight="1" thickBot="1" x14ac:dyDescent="0.25">
      <c r="A686" s="132"/>
      <c r="B686" s="134"/>
      <c r="C686" s="162"/>
      <c r="D686" s="162"/>
      <c r="E686" s="127"/>
      <c r="F686" s="127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0"/>
      <c r="AB686" s="139"/>
    </row>
    <row r="687" spans="1:28" ht="14.45" customHeight="1" thickBot="1" x14ac:dyDescent="0.25">
      <c r="A687" s="132"/>
      <c r="B687" s="134"/>
      <c r="C687" s="162"/>
      <c r="D687" s="162"/>
      <c r="E687" s="127"/>
      <c r="F687" s="127"/>
      <c r="G687" s="20"/>
      <c r="J687" s="14"/>
      <c r="K687" s="14"/>
      <c r="L687" s="214"/>
      <c r="M687" s="214"/>
      <c r="N687" s="215"/>
      <c r="O687" s="215"/>
      <c r="P687" s="14"/>
      <c r="Q687" s="14"/>
      <c r="R687" s="216" t="str">
        <f>R644</f>
        <v>1191-ИОС4.1-ВОР</v>
      </c>
      <c r="S687" s="216"/>
      <c r="T687" s="216"/>
      <c r="U687" s="216"/>
      <c r="V687" s="216"/>
      <c r="W687" s="216"/>
      <c r="X687" s="216"/>
      <c r="Y687" s="216"/>
      <c r="Z687" s="216"/>
      <c r="AA687" s="32" t="s">
        <v>16</v>
      </c>
      <c r="AB687" s="139"/>
    </row>
    <row r="688" spans="1:28" ht="14.45" customHeight="1" thickBot="1" x14ac:dyDescent="0.25">
      <c r="A688" s="132"/>
      <c r="B688" s="134"/>
      <c r="C688" s="162"/>
      <c r="D688" s="162"/>
      <c r="E688" s="127"/>
      <c r="F688" s="127"/>
      <c r="G688" s="20"/>
      <c r="J688" s="27"/>
      <c r="K688" s="27"/>
      <c r="L688" s="199"/>
      <c r="M688" s="199"/>
      <c r="N688" s="219"/>
      <c r="O688" s="219"/>
      <c r="P688" s="27"/>
      <c r="Q688" s="27"/>
      <c r="R688" s="216"/>
      <c r="S688" s="216"/>
      <c r="T688" s="216"/>
      <c r="U688" s="216"/>
      <c r="V688" s="216"/>
      <c r="W688" s="216"/>
      <c r="X688" s="216"/>
      <c r="Y688" s="216"/>
      <c r="Z688" s="216"/>
      <c r="AA688" s="213" t="str">
        <f ca="1">IF(CONCATENATE(H650,H651,H652,H653,H654)&lt;&gt;"",AA645+1,"")</f>
        <v/>
      </c>
      <c r="AB688" s="139"/>
    </row>
    <row r="689" spans="1:28" ht="14.45" customHeight="1" thickBot="1" x14ac:dyDescent="0.25">
      <c r="A689" s="132"/>
      <c r="B689" s="134"/>
      <c r="C689" s="162"/>
      <c r="D689" s="162"/>
      <c r="E689" s="127"/>
      <c r="F689" s="127"/>
      <c r="G689" s="23"/>
      <c r="H689" s="42"/>
      <c r="I689" s="24"/>
      <c r="J689" s="13" t="s">
        <v>10</v>
      </c>
      <c r="K689" s="13" t="s">
        <v>11</v>
      </c>
      <c r="L689" s="213" t="s">
        <v>16</v>
      </c>
      <c r="M689" s="213"/>
      <c r="N689" s="127" t="s">
        <v>12</v>
      </c>
      <c r="O689" s="127"/>
      <c r="P689" s="13" t="s">
        <v>13</v>
      </c>
      <c r="Q689" s="13" t="s">
        <v>14</v>
      </c>
      <c r="R689" s="216"/>
      <c r="S689" s="216"/>
      <c r="T689" s="216"/>
      <c r="U689" s="216"/>
      <c r="V689" s="216"/>
      <c r="W689" s="216"/>
      <c r="X689" s="216"/>
      <c r="Y689" s="216"/>
      <c r="Z689" s="216"/>
      <c r="AA689" s="213"/>
      <c r="AB689" s="139"/>
    </row>
    <row r="690" spans="1:28" ht="16.899999999999999" customHeight="1" x14ac:dyDescent="0.2">
      <c r="A690" s="196"/>
      <c r="B690" s="197"/>
      <c r="C690" s="197"/>
      <c r="D690" s="197"/>
      <c r="E690" s="197"/>
      <c r="F690" s="197"/>
      <c r="G690" s="197"/>
      <c r="H690" s="197"/>
      <c r="I690" s="197"/>
      <c r="J690" s="197"/>
      <c r="K690" s="197"/>
      <c r="L690" s="197"/>
      <c r="M690" s="197"/>
      <c r="N690" s="197"/>
      <c r="O690" s="197"/>
      <c r="P690" s="197"/>
      <c r="Q690" s="197"/>
      <c r="R690" s="197"/>
      <c r="S690" s="197"/>
      <c r="T690" s="197"/>
      <c r="U690" s="197"/>
      <c r="V690" s="197"/>
      <c r="W690" s="197"/>
      <c r="X690" s="197"/>
      <c r="Y690" s="197"/>
      <c r="Z690" s="197"/>
      <c r="AA690" s="197"/>
      <c r="AB690" s="140"/>
    </row>
    <row r="691" spans="1:28" ht="16.899999999999999" customHeight="1" thickBot="1" x14ac:dyDescent="0.25">
      <c r="A691" s="130"/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35"/>
    </row>
    <row r="692" spans="1:28" ht="100.15" customHeight="1" x14ac:dyDescent="0.2">
      <c r="A692" s="198"/>
      <c r="B692" s="134"/>
      <c r="C692" s="134"/>
      <c r="D692" s="134"/>
      <c r="E692" s="134"/>
      <c r="F692" s="134"/>
      <c r="G692" s="82" t="s">
        <v>18</v>
      </c>
      <c r="H692" s="83" t="s">
        <v>19</v>
      </c>
      <c r="I692" s="82" t="s">
        <v>20</v>
      </c>
      <c r="J692" s="136" t="s">
        <v>21</v>
      </c>
      <c r="K692" s="136"/>
      <c r="L692" s="136"/>
      <c r="M692" s="137"/>
      <c r="N692" s="137"/>
      <c r="O692" s="138" t="s">
        <v>22</v>
      </c>
      <c r="P692" s="138"/>
      <c r="Q692" s="138"/>
      <c r="R692" s="138"/>
      <c r="S692" s="138"/>
      <c r="T692" s="82" t="s">
        <v>26</v>
      </c>
      <c r="U692" s="82" t="s">
        <v>25</v>
      </c>
      <c r="V692" s="138" t="s">
        <v>23</v>
      </c>
      <c r="W692" s="138"/>
      <c r="X692" s="138" t="s">
        <v>24</v>
      </c>
      <c r="Y692" s="138"/>
      <c r="Z692" s="138"/>
      <c r="AA692" s="138"/>
      <c r="AB692" s="139"/>
    </row>
    <row r="693" spans="1:28" ht="22.5" customHeight="1" x14ac:dyDescent="0.2">
      <c r="A693" s="132"/>
      <c r="B693" s="134"/>
      <c r="C693" s="134"/>
      <c r="D693" s="134"/>
      <c r="E693" s="134"/>
      <c r="F693" s="134"/>
      <c r="G693" s="86" t="str">
        <f ca="1">IF(INDIRECT("ЗакСпец!A493")&lt;&gt;"",INDIRECT("ЗакСпец!A493"),"")</f>
        <v/>
      </c>
      <c r="H693" s="85" t="str">
        <f ca="1">IF(INDIRECT("ЗакСпец!B493")&lt;&gt;"",INDIRECT("ЗакСпец!B493"),"")</f>
        <v/>
      </c>
      <c r="I693" s="84" t="str">
        <f ca="1">IF(INDIRECT("ЗакСпец!C493")&lt;&gt;"",INDIRECT("ЗакСпец!C493"),"")</f>
        <v/>
      </c>
      <c r="J693" s="121" t="str">
        <f ca="1">IF(INDIRECT("ЗакСпец!D493")&lt;&gt;"",INDIRECT("ЗакСпец!D493"),"")</f>
        <v/>
      </c>
      <c r="K693" s="121"/>
      <c r="L693" s="121"/>
      <c r="M693" s="121"/>
      <c r="N693" s="121"/>
      <c r="O693" s="122" t="str">
        <f ca="1">IF(INDIRECT("ЗакСпец!E493")&lt;&gt;"",INDIRECT("ЗакСпец!E493"),"")</f>
        <v/>
      </c>
      <c r="P693" s="122"/>
      <c r="Q693" s="122"/>
      <c r="R693" s="122"/>
      <c r="S693" s="122"/>
      <c r="T693" s="84" t="str">
        <f ca="1">IF(INDIRECT("ЗакСпец!F493")&lt;&gt;"",INDIRECT("ЗакСпец!F493"),"")</f>
        <v/>
      </c>
      <c r="U693" s="84" t="str">
        <f ca="1">IF(INDIRECT("ЗакСпец!G493")&lt;&gt;"",INDIRECT("ЗакСпец!G493"),"")</f>
        <v/>
      </c>
      <c r="V693" s="122" t="str">
        <f ca="1">IF(INDIRECT("ЗакСпец!H493")&lt;&gt;"",INDIRECT("ЗакСпец!H493"),"")</f>
        <v/>
      </c>
      <c r="W693" s="122"/>
      <c r="X693" s="122" t="str">
        <f ca="1">IF(INDIRECT("ЗакСпец!I493")&lt;&gt;"",INDIRECT("ЗакСпец!I493"),"")</f>
        <v/>
      </c>
      <c r="Y693" s="122"/>
      <c r="Z693" s="122"/>
      <c r="AA693" s="123"/>
      <c r="AB693" s="139"/>
    </row>
    <row r="694" spans="1:28" ht="22.5" customHeight="1" x14ac:dyDescent="0.2">
      <c r="A694" s="132"/>
      <c r="B694" s="134"/>
      <c r="C694" s="134"/>
      <c r="D694" s="134"/>
      <c r="E694" s="134"/>
      <c r="F694" s="134"/>
      <c r="G694" s="86" t="str">
        <f ca="1">IF(INDIRECT("ЗакСпец!A494")&lt;&gt;"",INDIRECT("ЗакСпец!A494"),"")</f>
        <v/>
      </c>
      <c r="H694" s="88" t="str">
        <f ca="1">IF(INDIRECT("ЗакСпец!B494")&lt;&gt;"",INDIRECT("ЗакСпец!B494"),"")</f>
        <v/>
      </c>
      <c r="I694" s="89" t="str">
        <f ca="1">IF(INDIRECT("ЗакСпец!C494")&lt;&gt;"",INDIRECT("ЗакСпец!C494"),"")</f>
        <v/>
      </c>
      <c r="J694" s="121" t="str">
        <f ca="1">IF(INDIRECT("ЗакСпец!D494")&lt;&gt;"",INDIRECT("ЗакСпец!D494"),"")</f>
        <v/>
      </c>
      <c r="K694" s="121"/>
      <c r="L694" s="121"/>
      <c r="M694" s="121"/>
      <c r="N694" s="121"/>
      <c r="O694" s="122" t="str">
        <f ca="1">IF(INDIRECT("ЗакСпец!E494")&lt;&gt;"",INDIRECT("ЗакСпец!E494"),"")</f>
        <v/>
      </c>
      <c r="P694" s="122"/>
      <c r="Q694" s="122"/>
      <c r="R694" s="122"/>
      <c r="S694" s="122"/>
      <c r="T694" s="84" t="str">
        <f ca="1">IF(INDIRECT("ЗакСпец!F494")&lt;&gt;"",INDIRECT("ЗакСпец!F494"),"")</f>
        <v/>
      </c>
      <c r="U694" s="84" t="str">
        <f ca="1">IF(INDIRECT("ЗакСпец!G494")&lt;&gt;"",INDIRECT("ЗакСпец!G494"),"")</f>
        <v/>
      </c>
      <c r="V694" s="122" t="str">
        <f ca="1">IF(INDIRECT("ЗакСпец!H494")&lt;&gt;"",INDIRECT("ЗакСпец!H494"),"")</f>
        <v/>
      </c>
      <c r="W694" s="122"/>
      <c r="X694" s="122" t="str">
        <f ca="1">IF(INDIRECT("ЗакСпец!I494")&lt;&gt;"",INDIRECT("ЗакСпец!I494"),"")</f>
        <v/>
      </c>
      <c r="Y694" s="122"/>
      <c r="Z694" s="122"/>
      <c r="AA694" s="123"/>
      <c r="AB694" s="139"/>
    </row>
    <row r="695" spans="1:28" ht="22.5" customHeight="1" x14ac:dyDescent="0.2">
      <c r="A695" s="132"/>
      <c r="B695" s="134"/>
      <c r="C695" s="134"/>
      <c r="D695" s="134"/>
      <c r="E695" s="134"/>
      <c r="F695" s="134"/>
      <c r="G695" s="86" t="str">
        <f ca="1">IF(INDIRECT("ЗакСпец!A495")&lt;&gt;"",INDIRECT("ЗакСпец!A495"),"")</f>
        <v/>
      </c>
      <c r="H695" s="85" t="str">
        <f ca="1">IF(INDIRECT("ЗакСпец!B495")&lt;&gt;"",INDIRECT("ЗакСпец!B495"),"")</f>
        <v/>
      </c>
      <c r="I695" s="84" t="str">
        <f ca="1">IF(INDIRECT("ЗакСпец!C495")&lt;&gt;"",INDIRECT("ЗакСпец!C495"),"")</f>
        <v/>
      </c>
      <c r="J695" s="121" t="str">
        <f ca="1">IF(INDIRECT("ЗакСпец!D495")&lt;&gt;"",INDIRECT("ЗакСпец!D495"),"")</f>
        <v/>
      </c>
      <c r="K695" s="121"/>
      <c r="L695" s="121"/>
      <c r="M695" s="121"/>
      <c r="N695" s="121"/>
      <c r="O695" s="122" t="str">
        <f ca="1">IF(INDIRECT("ЗакСпец!E495")&lt;&gt;"",INDIRECT("ЗакСпец!E495"),"")</f>
        <v/>
      </c>
      <c r="P695" s="122"/>
      <c r="Q695" s="122"/>
      <c r="R695" s="122"/>
      <c r="S695" s="122"/>
      <c r="T695" s="84" t="str">
        <f ca="1">IF(INDIRECT("ЗакСпец!F495")&lt;&gt;"",INDIRECT("ЗакСпец!F495"),"")</f>
        <v/>
      </c>
      <c r="U695" s="84" t="str">
        <f ca="1">IF(INDIRECT("ЗакСпец!G495")&lt;&gt;"",INDIRECT("ЗакСпец!G495"),"")</f>
        <v/>
      </c>
      <c r="V695" s="122" t="str">
        <f ca="1">IF(INDIRECT("ЗакСпец!H495")&lt;&gt;"",INDIRECT("ЗакСпец!H495"),"")</f>
        <v/>
      </c>
      <c r="W695" s="122"/>
      <c r="X695" s="122" t="str">
        <f ca="1">IF(INDIRECT("ЗакСпец!I495")&lt;&gt;"",INDIRECT("ЗакСпец!I495"),"")</f>
        <v/>
      </c>
      <c r="Y695" s="122"/>
      <c r="Z695" s="122"/>
      <c r="AA695" s="123"/>
      <c r="AB695" s="139"/>
    </row>
    <row r="696" spans="1:28" ht="22.5" customHeight="1" x14ac:dyDescent="0.2">
      <c r="A696" s="132"/>
      <c r="B696" s="134"/>
      <c r="C696" s="134"/>
      <c r="D696" s="134"/>
      <c r="E696" s="134"/>
      <c r="F696" s="134"/>
      <c r="G696" s="86" t="str">
        <f ca="1">IF(INDIRECT("ЗакСпец!A496")&lt;&gt;"",INDIRECT("ЗакСпец!A496"),"")</f>
        <v/>
      </c>
      <c r="H696" s="85" t="str">
        <f ca="1">IF(INDIRECT("ЗакСпец!B496")&lt;&gt;"",INDIRECT("ЗакСпец!B496"),"")</f>
        <v/>
      </c>
      <c r="I696" s="84" t="str">
        <f ca="1">IF(INDIRECT("ЗакСпец!C496")&lt;&gt;"",INDIRECT("ЗакСпец!C496"),"")</f>
        <v/>
      </c>
      <c r="J696" s="121" t="str">
        <f ca="1">IF(INDIRECT("ЗакСпец!D496")&lt;&gt;"",INDIRECT("ЗакСпец!D496"),"")</f>
        <v/>
      </c>
      <c r="K696" s="121"/>
      <c r="L696" s="121"/>
      <c r="M696" s="121"/>
      <c r="N696" s="121"/>
      <c r="O696" s="122" t="str">
        <f ca="1">IF(INDIRECT("ЗакСпец!E496")&lt;&gt;"",INDIRECT("ЗакСпец!E496"),"")</f>
        <v/>
      </c>
      <c r="P696" s="122"/>
      <c r="Q696" s="122"/>
      <c r="R696" s="122"/>
      <c r="S696" s="122"/>
      <c r="T696" s="84" t="str">
        <f ca="1">IF(INDIRECT("ЗакСпец!F496")&lt;&gt;"",INDIRECT("ЗакСпец!F496"),"")</f>
        <v/>
      </c>
      <c r="U696" s="84" t="str">
        <f ca="1">IF(INDIRECT("ЗакСпец!G496")&lt;&gt;"",INDIRECT("ЗакСпец!G496"),"")</f>
        <v/>
      </c>
      <c r="V696" s="122" t="str">
        <f ca="1">IF(INDIRECT("ЗакСпец!H496")&lt;&gt;"",INDIRECT("ЗакСпец!H496"),"")</f>
        <v/>
      </c>
      <c r="W696" s="122"/>
      <c r="X696" s="122" t="str">
        <f ca="1">IF(INDIRECT("ЗакСпец!I496")&lt;&gt;"",INDIRECT("ЗакСпец!I496"),"")</f>
        <v/>
      </c>
      <c r="Y696" s="122"/>
      <c r="Z696" s="122"/>
      <c r="AA696" s="123"/>
      <c r="AB696" s="139"/>
    </row>
    <row r="697" spans="1:28" ht="22.5" customHeight="1" x14ac:dyDescent="0.2">
      <c r="A697" s="132"/>
      <c r="B697" s="134"/>
      <c r="C697" s="134"/>
      <c r="D697" s="134"/>
      <c r="E697" s="134"/>
      <c r="F697" s="134"/>
      <c r="G697" s="86" t="str">
        <f ca="1">IF(INDIRECT("ЗакСпец!A497")&lt;&gt;"",INDIRECT("ЗакСпец!A497"),"")</f>
        <v/>
      </c>
      <c r="H697" s="85" t="str">
        <f ca="1">IF(INDIRECT("ЗакСпец!B497")&lt;&gt;"",INDIRECT("ЗакСпец!B497"),"")</f>
        <v/>
      </c>
      <c r="I697" s="84" t="str">
        <f ca="1">IF(INDIRECT("ЗакСпец!C497")&lt;&gt;"",INDIRECT("ЗакСпец!C497"),"")</f>
        <v/>
      </c>
      <c r="J697" s="121" t="str">
        <f ca="1">IF(INDIRECT("ЗакСпец!D497")&lt;&gt;"",INDIRECT("ЗакСпец!D497"),"")</f>
        <v/>
      </c>
      <c r="K697" s="121"/>
      <c r="L697" s="121"/>
      <c r="M697" s="121"/>
      <c r="N697" s="121"/>
      <c r="O697" s="122" t="str">
        <f ca="1">IF(INDIRECT("ЗакСпец!E497")&lt;&gt;"",INDIRECT("ЗакСпец!E497"),"")</f>
        <v/>
      </c>
      <c r="P697" s="122"/>
      <c r="Q697" s="122"/>
      <c r="R697" s="122"/>
      <c r="S697" s="122"/>
      <c r="T697" s="84" t="str">
        <f ca="1">IF(INDIRECT("ЗакСпец!F497")&lt;&gt;"",INDIRECT("ЗакСпец!F497"),"")</f>
        <v/>
      </c>
      <c r="U697" s="84" t="str">
        <f ca="1">IF(INDIRECT("ЗакСпец!G497")&lt;&gt;"",INDIRECT("ЗакСпец!G497"),"")</f>
        <v/>
      </c>
      <c r="V697" s="122" t="str">
        <f ca="1">IF(INDIRECT("ЗакСпец!H497")&lt;&gt;"",INDIRECT("ЗакСпец!H497"),"")</f>
        <v/>
      </c>
      <c r="W697" s="122"/>
      <c r="X697" s="122" t="str">
        <f ca="1">IF(INDIRECT("ЗакСпец!I497")&lt;&gt;"",INDIRECT("ЗакСпец!I497"),"")</f>
        <v/>
      </c>
      <c r="Y697" s="122"/>
      <c r="Z697" s="122"/>
      <c r="AA697" s="123"/>
      <c r="AB697" s="139"/>
    </row>
    <row r="698" spans="1:28" ht="22.5" customHeight="1" x14ac:dyDescent="0.2">
      <c r="A698" s="132"/>
      <c r="B698" s="134"/>
      <c r="C698" s="134"/>
      <c r="D698" s="134"/>
      <c r="E698" s="134"/>
      <c r="F698" s="134"/>
      <c r="G698" s="86" t="str">
        <f ca="1">IF(INDIRECT("ЗакСпец!A498")&lt;&gt;"",INDIRECT("ЗакСпец!A498"),"")</f>
        <v/>
      </c>
      <c r="H698" s="85" t="str">
        <f ca="1">IF(INDIRECT("ЗакСпец!B498")&lt;&gt;"",INDIRECT("ЗакСпец!B498"),"")</f>
        <v/>
      </c>
      <c r="I698" s="84" t="str">
        <f ca="1">IF(INDIRECT("ЗакСпец!C498")&lt;&gt;"",INDIRECT("ЗакСпец!C498"),"")</f>
        <v/>
      </c>
      <c r="J698" s="121" t="str">
        <f ca="1">IF(INDIRECT("ЗакСпец!D498")&lt;&gt;"",INDIRECT("ЗакСпец!D498"),"")</f>
        <v/>
      </c>
      <c r="K698" s="121"/>
      <c r="L698" s="121"/>
      <c r="M698" s="121"/>
      <c r="N698" s="121"/>
      <c r="O698" s="122" t="str">
        <f ca="1">IF(INDIRECT("ЗакСпец!E498")&lt;&gt;"",INDIRECT("ЗакСпец!E498"),"")</f>
        <v/>
      </c>
      <c r="P698" s="122"/>
      <c r="Q698" s="122"/>
      <c r="R698" s="122"/>
      <c r="S698" s="122"/>
      <c r="T698" s="84" t="str">
        <f ca="1">IF(INDIRECT("ЗакСпец!F498")&lt;&gt;"",INDIRECT("ЗакСпец!F498"),"")</f>
        <v/>
      </c>
      <c r="U698" s="84" t="str">
        <f ca="1">IF(INDIRECT("ЗакСпец!G498")&lt;&gt;"",INDIRECT("ЗакСпец!G498"),"")</f>
        <v/>
      </c>
      <c r="V698" s="122" t="str">
        <f ca="1">IF(INDIRECT("ЗакСпец!H498")&lt;&gt;"",INDIRECT("ЗакСпец!H498"),"")</f>
        <v/>
      </c>
      <c r="W698" s="122"/>
      <c r="X698" s="122" t="str">
        <f ca="1">IF(INDIRECT("ЗакСпец!I498")&lt;&gt;"",INDIRECT("ЗакСпец!I498"),"")</f>
        <v/>
      </c>
      <c r="Y698" s="122"/>
      <c r="Z698" s="122"/>
      <c r="AA698" s="123"/>
      <c r="AB698" s="139"/>
    </row>
    <row r="699" spans="1:28" ht="22.5" customHeight="1" x14ac:dyDescent="0.2">
      <c r="A699" s="132"/>
      <c r="B699" s="134"/>
      <c r="C699" s="134"/>
      <c r="D699" s="134"/>
      <c r="E699" s="134"/>
      <c r="F699" s="134"/>
      <c r="G699" s="86" t="str">
        <f ca="1">IF(INDIRECT("ЗакСпец!A499")&lt;&gt;"",INDIRECT("ЗакСпец!A499"),"")</f>
        <v/>
      </c>
      <c r="H699" s="85" t="str">
        <f ca="1">IF(INDIRECT("ЗакСпец!B499")&lt;&gt;"",INDIRECT("ЗакСпец!B499"),"")</f>
        <v/>
      </c>
      <c r="I699" s="84" t="str">
        <f ca="1">IF(INDIRECT("ЗакСпец!C499")&lt;&gt;"",INDIRECT("ЗакСпец!C499"),"")</f>
        <v/>
      </c>
      <c r="J699" s="121" t="str">
        <f ca="1">IF(INDIRECT("ЗакСпец!D499")&lt;&gt;"",INDIRECT("ЗакСпец!D499"),"")</f>
        <v/>
      </c>
      <c r="K699" s="121"/>
      <c r="L699" s="121"/>
      <c r="M699" s="121"/>
      <c r="N699" s="121"/>
      <c r="O699" s="122" t="str">
        <f ca="1">IF(INDIRECT("ЗакСпец!E499")&lt;&gt;"",INDIRECT("ЗакСпец!E499"),"")</f>
        <v/>
      </c>
      <c r="P699" s="122"/>
      <c r="Q699" s="122"/>
      <c r="R699" s="122"/>
      <c r="S699" s="122"/>
      <c r="T699" s="84" t="str">
        <f ca="1">IF(INDIRECT("ЗакСпец!F499")&lt;&gt;"",INDIRECT("ЗакСпец!F499"),"")</f>
        <v/>
      </c>
      <c r="U699" s="84" t="str">
        <f ca="1">IF(INDIRECT("ЗакСпец!G499")&lt;&gt;"",INDIRECT("ЗакСпец!G499"),"")</f>
        <v/>
      </c>
      <c r="V699" s="122" t="str">
        <f ca="1">IF(INDIRECT("ЗакСпец!H499")&lt;&gt;"",INDIRECT("ЗакСпец!H499"),"")</f>
        <v/>
      </c>
      <c r="W699" s="122"/>
      <c r="X699" s="122" t="str">
        <f ca="1">IF(INDIRECT("ЗакСпец!I499")&lt;&gt;"",INDIRECT("ЗакСпец!I499"),"")</f>
        <v/>
      </c>
      <c r="Y699" s="122"/>
      <c r="Z699" s="122"/>
      <c r="AA699" s="123"/>
      <c r="AB699" s="139"/>
    </row>
    <row r="700" spans="1:28" ht="22.5" customHeight="1" x14ac:dyDescent="0.2">
      <c r="A700" s="132"/>
      <c r="B700" s="134"/>
      <c r="C700" s="134"/>
      <c r="D700" s="134"/>
      <c r="E700" s="134"/>
      <c r="F700" s="134"/>
      <c r="G700" s="86" t="str">
        <f ca="1">IF(INDIRECT("ЗакСпец!A500")&lt;&gt;"",INDIRECT("ЗакСпец!A500"),"")</f>
        <v/>
      </c>
      <c r="H700" s="88" t="str">
        <f ca="1">IF(INDIRECT("ЗакСпец!B500")&lt;&gt;"",INDIRECT("ЗакСпец!B500"),"")</f>
        <v/>
      </c>
      <c r="I700" s="84" t="str">
        <f ca="1">IF(INDIRECT("ЗакСпец!C500")&lt;&gt;"",INDIRECT("ЗакСпец!C500"),"")</f>
        <v/>
      </c>
      <c r="J700" s="121" t="str">
        <f ca="1">IF(INDIRECT("ЗакСпец!D500")&lt;&gt;"",INDIRECT("ЗакСпец!D500"),"")</f>
        <v/>
      </c>
      <c r="K700" s="121"/>
      <c r="L700" s="121"/>
      <c r="M700" s="121"/>
      <c r="N700" s="121"/>
      <c r="O700" s="122" t="str">
        <f ca="1">IF(INDIRECT("ЗакСпец!E500")&lt;&gt;"",INDIRECT("ЗакСпец!E500"),"")</f>
        <v/>
      </c>
      <c r="P700" s="122"/>
      <c r="Q700" s="122"/>
      <c r="R700" s="122"/>
      <c r="S700" s="122"/>
      <c r="T700" s="84" t="str">
        <f ca="1">IF(INDIRECT("ЗакСпец!F500")&lt;&gt;"",INDIRECT("ЗакСпец!F500"),"")</f>
        <v/>
      </c>
      <c r="U700" s="84" t="str">
        <f ca="1">IF(INDIRECT("ЗакСпец!G500")&lt;&gt;"",INDIRECT("ЗакСпец!G500"),"")</f>
        <v/>
      </c>
      <c r="V700" s="122" t="str">
        <f ca="1">IF(INDIRECT("ЗакСпец!H500")&lt;&gt;"",INDIRECT("ЗакСпец!H500"),"")</f>
        <v/>
      </c>
      <c r="W700" s="122"/>
      <c r="X700" s="122" t="str">
        <f ca="1">IF(INDIRECT("ЗакСпец!I500")&lt;&gt;"",INDIRECT("ЗакСпец!I500"),"")</f>
        <v/>
      </c>
      <c r="Y700" s="122"/>
      <c r="Z700" s="122"/>
      <c r="AA700" s="123"/>
      <c r="AB700" s="139"/>
    </row>
    <row r="701" spans="1:28" ht="22.5" customHeight="1" x14ac:dyDescent="0.2">
      <c r="A701" s="132"/>
      <c r="B701" s="134"/>
      <c r="C701" s="134"/>
      <c r="D701" s="134"/>
      <c r="E701" s="134"/>
      <c r="F701" s="134"/>
      <c r="G701" s="86" t="str">
        <f ca="1">IF(INDIRECT("ЗакСпец!A501")&lt;&gt;"",INDIRECT("ЗакСпец!A501"),"")</f>
        <v/>
      </c>
      <c r="H701" s="85" t="str">
        <f ca="1">IF(INDIRECT("ЗакСпец!B501")&lt;&gt;"",INDIRECT("ЗакСпец!B501"),"")</f>
        <v/>
      </c>
      <c r="I701" s="84" t="str">
        <f ca="1">IF(INDIRECT("ЗакСпец!C501")&lt;&gt;"",INDIRECT("ЗакСпец!C501"),"")</f>
        <v/>
      </c>
      <c r="J701" s="121" t="str">
        <f ca="1">IF(INDIRECT("ЗакСпец!D501")&lt;&gt;"",INDIRECT("ЗакСпец!D501"),"")</f>
        <v/>
      </c>
      <c r="K701" s="121"/>
      <c r="L701" s="121"/>
      <c r="M701" s="121"/>
      <c r="N701" s="121"/>
      <c r="O701" s="122" t="str">
        <f ca="1">IF(INDIRECT("ЗакСпец!E501")&lt;&gt;"",INDIRECT("ЗакСпец!E501"),"")</f>
        <v/>
      </c>
      <c r="P701" s="122"/>
      <c r="Q701" s="122"/>
      <c r="R701" s="122"/>
      <c r="S701" s="122"/>
      <c r="T701" s="84" t="str">
        <f ca="1">IF(INDIRECT("ЗакСпец!F501")&lt;&gt;"",INDIRECT("ЗакСпец!F501"),"")</f>
        <v/>
      </c>
      <c r="U701" s="84" t="str">
        <f ca="1">IF(INDIRECT("ЗакСпец!G501")&lt;&gt;"",INDIRECT("ЗакСпец!G501"),"")</f>
        <v/>
      </c>
      <c r="V701" s="122" t="str">
        <f ca="1">IF(INDIRECT("ЗакСпец!H501")&lt;&gt;"",INDIRECT("ЗакСпец!H501"),"")</f>
        <v/>
      </c>
      <c r="W701" s="122"/>
      <c r="X701" s="122" t="str">
        <f ca="1">IF(INDIRECT("ЗакСпец!I501")&lt;&gt;"",INDIRECT("ЗакСпец!I501"),"")</f>
        <v/>
      </c>
      <c r="Y701" s="122"/>
      <c r="Z701" s="122"/>
      <c r="AA701" s="123"/>
      <c r="AB701" s="139"/>
    </row>
    <row r="702" spans="1:28" ht="22.5" customHeight="1" x14ac:dyDescent="0.2">
      <c r="A702" s="132"/>
      <c r="B702" s="134"/>
      <c r="C702" s="134"/>
      <c r="D702" s="134"/>
      <c r="E702" s="134"/>
      <c r="F702" s="134"/>
      <c r="G702" s="86" t="str">
        <f ca="1">IF(INDIRECT("ЗакСпец!A502")&lt;&gt;"",INDIRECT("ЗакСпец!A502"),"")</f>
        <v/>
      </c>
      <c r="H702" s="85" t="str">
        <f ca="1">IF(INDIRECT("ЗакСпец!B502")&lt;&gt;"",INDIRECT("ЗакСпец!B502"),"")</f>
        <v/>
      </c>
      <c r="I702" s="84" t="str">
        <f ca="1">IF(INDIRECT("ЗакСпец!C502")&lt;&gt;"",INDIRECT("ЗакСпец!C502"),"")</f>
        <v/>
      </c>
      <c r="J702" s="121" t="str">
        <f ca="1">IF(INDIRECT("ЗакСпец!D502")&lt;&gt;"",INDIRECT("ЗакСпец!D502"),"")</f>
        <v/>
      </c>
      <c r="K702" s="121"/>
      <c r="L702" s="121"/>
      <c r="M702" s="121"/>
      <c r="N702" s="121"/>
      <c r="O702" s="122" t="str">
        <f ca="1">IF(INDIRECT("ЗакСпец!E502")&lt;&gt;"",INDIRECT("ЗакСпец!E502"),"")</f>
        <v/>
      </c>
      <c r="P702" s="122"/>
      <c r="Q702" s="122"/>
      <c r="R702" s="122"/>
      <c r="S702" s="122"/>
      <c r="T702" s="84" t="str">
        <f ca="1">IF(INDIRECT("ЗакСпец!F502")&lt;&gt;"",INDIRECT("ЗакСпец!F502"),"")</f>
        <v/>
      </c>
      <c r="U702" s="84" t="str">
        <f ca="1">IF(INDIRECT("ЗакСпец!G502")&lt;&gt;"",INDIRECT("ЗакСпец!G502"),"")</f>
        <v/>
      </c>
      <c r="V702" s="122" t="str">
        <f ca="1">IF(INDIRECT("ЗакСпец!H502")&lt;&gt;"",INDIRECT("ЗакСпец!H502"),"")</f>
        <v/>
      </c>
      <c r="W702" s="122"/>
      <c r="X702" s="122" t="str">
        <f ca="1">IF(INDIRECT("ЗакСпец!I502")&lt;&gt;"",INDIRECT("ЗакСпец!I502"),"")</f>
        <v/>
      </c>
      <c r="Y702" s="122"/>
      <c r="Z702" s="122"/>
      <c r="AA702" s="123"/>
      <c r="AB702" s="139"/>
    </row>
    <row r="703" spans="1:28" ht="22.5" customHeight="1" x14ac:dyDescent="0.2">
      <c r="A703" s="132"/>
      <c r="B703" s="134"/>
      <c r="C703" s="134"/>
      <c r="D703" s="134"/>
      <c r="E703" s="134"/>
      <c r="F703" s="134"/>
      <c r="G703" s="86" t="str">
        <f ca="1">IF(INDIRECT("ЗакСпец!A503")&lt;&gt;"",INDIRECT("ЗакСпец!A503"),"")</f>
        <v/>
      </c>
      <c r="H703" s="85" t="str">
        <f ca="1">IF(INDIRECT("ЗакСпец!B503")&lt;&gt;"",INDIRECT("ЗакСпец!B503"),"")</f>
        <v/>
      </c>
      <c r="I703" s="84" t="str">
        <f ca="1">IF(INDIRECT("ЗакСпец!C503")&lt;&gt;"",INDIRECT("ЗакСпец!C503"),"")</f>
        <v/>
      </c>
      <c r="J703" s="121" t="str">
        <f ca="1">IF(INDIRECT("ЗакСпец!D503")&lt;&gt;"",INDIRECT("ЗакСпец!D503"),"")</f>
        <v/>
      </c>
      <c r="K703" s="121"/>
      <c r="L703" s="121"/>
      <c r="M703" s="121"/>
      <c r="N703" s="121"/>
      <c r="O703" s="122" t="str">
        <f ca="1">IF(INDIRECT("ЗакСпец!E503")&lt;&gt;"",INDIRECT("ЗакСпец!E503"),"")</f>
        <v/>
      </c>
      <c r="P703" s="122"/>
      <c r="Q703" s="122"/>
      <c r="R703" s="122"/>
      <c r="S703" s="122"/>
      <c r="T703" s="84" t="str">
        <f ca="1">IF(INDIRECT("ЗакСпец!F503")&lt;&gt;"",INDIRECT("ЗакСпец!F503"),"")</f>
        <v/>
      </c>
      <c r="U703" s="84" t="str">
        <f ca="1">IF(INDIRECT("ЗакСпец!G503")&lt;&gt;"",INDIRECT("ЗакСпец!G503"),"")</f>
        <v/>
      </c>
      <c r="V703" s="122" t="str">
        <f ca="1">IF(INDIRECT("ЗакСпец!H503")&lt;&gt;"",INDIRECT("ЗакСпец!H503"),"")</f>
        <v/>
      </c>
      <c r="W703" s="122"/>
      <c r="X703" s="122" t="str">
        <f ca="1">IF(INDIRECT("ЗакСпец!I503")&lt;&gt;"",INDIRECT("ЗакСпец!I503"),"")</f>
        <v/>
      </c>
      <c r="Y703" s="122"/>
      <c r="Z703" s="122"/>
      <c r="AA703" s="123"/>
      <c r="AB703" s="139"/>
    </row>
    <row r="704" spans="1:28" ht="22.5" customHeight="1" x14ac:dyDescent="0.2">
      <c r="A704" s="132"/>
      <c r="B704" s="134"/>
      <c r="C704" s="134"/>
      <c r="D704" s="134"/>
      <c r="E704" s="134"/>
      <c r="F704" s="134"/>
      <c r="G704" s="86" t="str">
        <f ca="1">IF(INDIRECT("ЗакСпец!A504")&lt;&gt;"",INDIRECT("ЗакСпец!A504"),"")</f>
        <v/>
      </c>
      <c r="H704" s="85" t="str">
        <f ca="1">IF(INDIRECT("ЗакСпец!B504")&lt;&gt;"",INDIRECT("ЗакСпец!B504"),"")</f>
        <v/>
      </c>
      <c r="I704" s="84" t="str">
        <f ca="1">IF(INDIRECT("ЗакСпец!C504")&lt;&gt;"",INDIRECT("ЗакСпец!C504"),"")</f>
        <v/>
      </c>
      <c r="J704" s="121" t="str">
        <f ca="1">IF(INDIRECT("ЗакСпец!D504")&lt;&gt;"",INDIRECT("ЗакСпец!D504"),"")</f>
        <v/>
      </c>
      <c r="K704" s="121"/>
      <c r="L704" s="121"/>
      <c r="M704" s="121"/>
      <c r="N704" s="121"/>
      <c r="O704" s="122" t="str">
        <f ca="1">IF(INDIRECT("ЗакСпец!E504")&lt;&gt;"",INDIRECT("ЗакСпец!E504"),"")</f>
        <v/>
      </c>
      <c r="P704" s="122"/>
      <c r="Q704" s="122"/>
      <c r="R704" s="122"/>
      <c r="S704" s="122"/>
      <c r="T704" s="84" t="str">
        <f ca="1">IF(INDIRECT("ЗакСпец!F504")&lt;&gt;"",INDIRECT("ЗакСпец!F504"),"")</f>
        <v/>
      </c>
      <c r="U704" s="84" t="str">
        <f ca="1">IF(INDIRECT("ЗакСпец!G504")&lt;&gt;"",INDIRECT("ЗакСпец!G504"),"")</f>
        <v/>
      </c>
      <c r="V704" s="122" t="str">
        <f ca="1">IF(INDIRECT("ЗакСпец!H504")&lt;&gt;"",INDIRECT("ЗакСпец!H504"),"")</f>
        <v/>
      </c>
      <c r="W704" s="122"/>
      <c r="X704" s="122" t="str">
        <f ca="1">IF(INDIRECT("ЗакСпец!I504")&lt;&gt;"",INDIRECT("ЗакСпец!I504"),"")</f>
        <v/>
      </c>
      <c r="Y704" s="122"/>
      <c r="Z704" s="122"/>
      <c r="AA704" s="123"/>
      <c r="AB704" s="139"/>
    </row>
    <row r="705" spans="1:28" ht="22.5" customHeight="1" x14ac:dyDescent="0.2">
      <c r="A705" s="132"/>
      <c r="B705" s="134"/>
      <c r="C705" s="134"/>
      <c r="D705" s="134"/>
      <c r="E705" s="134"/>
      <c r="F705" s="134"/>
      <c r="G705" s="86" t="str">
        <f ca="1">IF(INDIRECT("ЗакСпец!A505")&lt;&gt;"",INDIRECT("ЗакСпец!A505"),"")</f>
        <v/>
      </c>
      <c r="H705" s="85" t="str">
        <f ca="1">IF(INDIRECT("ЗакСпец!B505")&lt;&gt;"",INDIRECT("ЗакСпец!B505"),"")</f>
        <v/>
      </c>
      <c r="I705" s="84" t="str">
        <f ca="1">IF(INDIRECT("ЗакСпец!C505")&lt;&gt;"",INDIRECT("ЗакСпец!C505"),"")</f>
        <v/>
      </c>
      <c r="J705" s="121" t="str">
        <f ca="1">IF(INDIRECT("ЗакСпец!D505")&lt;&gt;"",INDIRECT("ЗакСпец!D505"),"")</f>
        <v/>
      </c>
      <c r="K705" s="121"/>
      <c r="L705" s="121"/>
      <c r="M705" s="121"/>
      <c r="N705" s="121"/>
      <c r="O705" s="122" t="str">
        <f ca="1">IF(INDIRECT("ЗакСпец!E505")&lt;&gt;"",INDIRECT("ЗакСпец!E505"),"")</f>
        <v/>
      </c>
      <c r="P705" s="122"/>
      <c r="Q705" s="122"/>
      <c r="R705" s="122"/>
      <c r="S705" s="122"/>
      <c r="T705" s="84" t="str">
        <f ca="1">IF(INDIRECT("ЗакСпец!F505")&lt;&gt;"",INDIRECT("ЗакСпец!F505"),"")</f>
        <v/>
      </c>
      <c r="U705" s="84" t="str">
        <f ca="1">IF(INDIRECT("ЗакСпец!G505")&lt;&gt;"",INDIRECT("ЗакСпец!G505"),"")</f>
        <v/>
      </c>
      <c r="V705" s="122" t="str">
        <f ca="1">IF(INDIRECT("ЗакСпец!H505")&lt;&gt;"",INDIRECT("ЗакСпец!H505"),"")</f>
        <v/>
      </c>
      <c r="W705" s="122"/>
      <c r="X705" s="122" t="str">
        <f ca="1">IF(INDIRECT("ЗакСпец!I505")&lt;&gt;"",INDIRECT("ЗакСпец!I505"),"")</f>
        <v/>
      </c>
      <c r="Y705" s="122"/>
      <c r="Z705" s="122"/>
      <c r="AA705" s="123"/>
      <c r="AB705" s="139"/>
    </row>
    <row r="706" spans="1:28" ht="22.5" customHeight="1" x14ac:dyDescent="0.2">
      <c r="A706" s="132"/>
      <c r="B706" s="134"/>
      <c r="C706" s="134"/>
      <c r="D706" s="134"/>
      <c r="E706" s="134"/>
      <c r="F706" s="134"/>
      <c r="G706" s="86" t="str">
        <f ca="1">IF(INDIRECT("ЗакСпец!A506")&lt;&gt;"",INDIRECT("ЗакСпец!A506"),"")</f>
        <v/>
      </c>
      <c r="H706" s="88" t="str">
        <f ca="1">IF(INDIRECT("ЗакСпец!B506")&lt;&gt;"",INDIRECT("ЗакСпец!B506"),"")</f>
        <v/>
      </c>
      <c r="I706" s="84" t="str">
        <f ca="1">IF(INDIRECT("ЗакСпец!C506")&lt;&gt;"",INDIRECT("ЗакСпец!C506"),"")</f>
        <v/>
      </c>
      <c r="J706" s="121" t="str">
        <f ca="1">IF(INDIRECT("ЗакСпец!D506")&lt;&gt;"",INDIRECT("ЗакСпец!D506"),"")</f>
        <v/>
      </c>
      <c r="K706" s="121"/>
      <c r="L706" s="121"/>
      <c r="M706" s="121"/>
      <c r="N706" s="121"/>
      <c r="O706" s="122" t="str">
        <f ca="1">IF(INDIRECT("ЗакСпец!E506")&lt;&gt;"",INDIRECT("ЗакСпец!E506"),"")</f>
        <v/>
      </c>
      <c r="P706" s="122"/>
      <c r="Q706" s="122"/>
      <c r="R706" s="122"/>
      <c r="S706" s="122"/>
      <c r="T706" s="84" t="str">
        <f ca="1">IF(INDIRECT("ЗакСпец!F506")&lt;&gt;"",INDIRECT("ЗакСпец!F506"),"")</f>
        <v/>
      </c>
      <c r="U706" s="84" t="str">
        <f ca="1">IF(INDIRECT("ЗакСпец!G506")&lt;&gt;"",INDIRECT("ЗакСпец!G506"),"")</f>
        <v/>
      </c>
      <c r="V706" s="122" t="str">
        <f ca="1">IF(INDIRECT("ЗакСпец!H506")&lt;&gt;"",INDIRECT("ЗакСпец!H506"),"")</f>
        <v/>
      </c>
      <c r="W706" s="122"/>
      <c r="X706" s="122" t="str">
        <f ca="1">IF(INDIRECT("ЗакСпец!I506")&lt;&gt;"",INDIRECT("ЗакСпец!I506"),"")</f>
        <v/>
      </c>
      <c r="Y706" s="122"/>
      <c r="Z706" s="122"/>
      <c r="AA706" s="123"/>
      <c r="AB706" s="139"/>
    </row>
    <row r="707" spans="1:28" ht="16.899999999999999" customHeight="1" x14ac:dyDescent="0.2">
      <c r="A707" s="132"/>
      <c r="B707" s="134"/>
      <c r="C707" s="134"/>
      <c r="D707" s="134"/>
      <c r="E707" s="134"/>
      <c r="F707" s="134"/>
      <c r="G707" s="209" t="str">
        <f ca="1">IF(INDIRECT("ЗакСпец!A507")&lt;&gt;"",INDIRECT("ЗакСпец!A507"),"")</f>
        <v/>
      </c>
      <c r="H707" s="122" t="str">
        <f ca="1">IF(INDIRECT("ЗакСпец!B507")&lt;&gt;"",INDIRECT("ЗакСпец!B507"),"")</f>
        <v/>
      </c>
      <c r="I707" s="121" t="str">
        <f ca="1">IF(INDIRECT("ЗакСпец!C507")&lt;&gt;"",INDIRECT("ЗакСпец!C507"),"")</f>
        <v/>
      </c>
      <c r="J707" s="121" t="str">
        <f ca="1">IF(INDIRECT("ЗакСпец!D507")&lt;&gt;"",INDIRECT("ЗакСпец!D507"),"")</f>
        <v/>
      </c>
      <c r="K707" s="121"/>
      <c r="L707" s="121"/>
      <c r="M707" s="121"/>
      <c r="N707" s="121"/>
      <c r="O707" s="122" t="str">
        <f ca="1">IF(INDIRECT("ЗакСпец!E507")&lt;&gt;"",INDIRECT("ЗакСпец!E507"),"")</f>
        <v/>
      </c>
      <c r="P707" s="122"/>
      <c r="Q707" s="122"/>
      <c r="R707" s="122"/>
      <c r="S707" s="122"/>
      <c r="T707" s="121" t="str">
        <f ca="1">IF(INDIRECT("ЗакСпец!F507")&lt;&gt;"",INDIRECT("ЗакСпец!F507"),"")</f>
        <v/>
      </c>
      <c r="U707" s="121" t="str">
        <f ca="1">IF(INDIRECT("ЗакСпец!G507")&lt;&gt;"",INDIRECT("ЗакСпец!G507"),"")</f>
        <v/>
      </c>
      <c r="V707" s="122" t="str">
        <f ca="1">IF(INDIRECT("ЗакСпец!H507")&lt;&gt;"",INDIRECT("ЗакСпец!H507"),"")</f>
        <v/>
      </c>
      <c r="W707" s="122"/>
      <c r="X707" s="122" t="str">
        <f ca="1">IF(INDIRECT("ЗакСпец!I507")&lt;&gt;"",INDIRECT("ЗакСпец!I507"),"")</f>
        <v/>
      </c>
      <c r="Y707" s="122"/>
      <c r="Z707" s="122"/>
      <c r="AA707" s="123"/>
      <c r="AB707" s="139"/>
    </row>
    <row r="708" spans="1:28" ht="5.65" customHeight="1" x14ac:dyDescent="0.2">
      <c r="A708" s="132"/>
      <c r="B708" s="134"/>
      <c r="C708" s="134"/>
      <c r="D708" s="134"/>
      <c r="E708" s="134"/>
      <c r="F708" s="134"/>
      <c r="G708" s="209"/>
      <c r="H708" s="122"/>
      <c r="I708" s="121"/>
      <c r="J708" s="121"/>
      <c r="K708" s="121"/>
      <c r="L708" s="121"/>
      <c r="M708" s="121"/>
      <c r="N708" s="121"/>
      <c r="O708" s="122"/>
      <c r="P708" s="122"/>
      <c r="Q708" s="122"/>
      <c r="R708" s="122"/>
      <c r="S708" s="122"/>
      <c r="T708" s="121"/>
      <c r="U708" s="121"/>
      <c r="V708" s="122"/>
      <c r="W708" s="122"/>
      <c r="X708" s="122"/>
      <c r="Y708" s="122"/>
      <c r="Z708" s="122"/>
      <c r="AA708" s="123"/>
      <c r="AB708" s="139"/>
    </row>
    <row r="709" spans="1:28" ht="22.5" customHeight="1" x14ac:dyDescent="0.2">
      <c r="A709" s="132"/>
      <c r="B709" s="134"/>
      <c r="C709" s="134"/>
      <c r="D709" s="134"/>
      <c r="E709" s="134"/>
      <c r="F709" s="134"/>
      <c r="G709" s="86" t="str">
        <f ca="1">IF(INDIRECT("ЗакСпец!A508")&lt;&gt;"",INDIRECT("ЗакСпец!A508"),"")</f>
        <v/>
      </c>
      <c r="H709" s="85" t="str">
        <f ca="1">IF(INDIRECT("ЗакСпец!B508")&lt;&gt;"",INDIRECT("ЗакСпец!B508"),"")</f>
        <v/>
      </c>
      <c r="I709" s="84" t="str">
        <f ca="1">IF(INDIRECT("ЗакСпец!C508")&lt;&gt;"",INDIRECT("ЗакСпец!C508"),"")</f>
        <v/>
      </c>
      <c r="J709" s="121" t="str">
        <f ca="1">IF(INDIRECT("ЗакСпец!D508")&lt;&gt;"",INDIRECT("ЗакСпец!D508"),"")</f>
        <v/>
      </c>
      <c r="K709" s="121"/>
      <c r="L709" s="121"/>
      <c r="M709" s="121"/>
      <c r="N709" s="121"/>
      <c r="O709" s="122" t="str">
        <f ca="1">IF(INDIRECT("ЗакСпец!E508")&lt;&gt;"",INDIRECT("ЗакСпец!E508"),"")</f>
        <v/>
      </c>
      <c r="P709" s="122"/>
      <c r="Q709" s="122"/>
      <c r="R709" s="122"/>
      <c r="S709" s="122"/>
      <c r="T709" s="84" t="str">
        <f ca="1">IF(INDIRECT("ЗакСпец!F508")&lt;&gt;"",INDIRECT("ЗакСпец!F508"),"")</f>
        <v/>
      </c>
      <c r="U709" s="84" t="str">
        <f ca="1">IF(INDIRECT("ЗакСпец!G508")&lt;&gt;"",INDIRECT("ЗакСпец!G508"),"")</f>
        <v/>
      </c>
      <c r="V709" s="122" t="str">
        <f ca="1">IF(INDIRECT("ЗакСпец!H508")&lt;&gt;"",INDIRECT("ЗакСпец!H508"),"")</f>
        <v/>
      </c>
      <c r="W709" s="122"/>
      <c r="X709" s="122" t="str">
        <f ca="1">IF(INDIRECT("ЗакСпец!I508")&lt;&gt;"",INDIRECT("ЗакСпец!I508"),"")</f>
        <v/>
      </c>
      <c r="Y709" s="122"/>
      <c r="Z709" s="122"/>
      <c r="AA709" s="123"/>
      <c r="AB709" s="139"/>
    </row>
    <row r="710" spans="1:28" ht="22.5" customHeight="1" x14ac:dyDescent="0.2">
      <c r="A710" s="132"/>
      <c r="B710" s="134"/>
      <c r="C710" s="134"/>
      <c r="D710" s="134"/>
      <c r="E710" s="134"/>
      <c r="F710" s="134"/>
      <c r="G710" s="86" t="str">
        <f ca="1">IF(INDIRECT("ЗакСпец!A509")&lt;&gt;"",INDIRECT("ЗакСпец!A509"),"")</f>
        <v/>
      </c>
      <c r="H710" s="85" t="str">
        <f ca="1">IF(INDIRECT("ЗакСпец!B509")&lt;&gt;"",INDIRECT("ЗакСпец!B509"),"")</f>
        <v/>
      </c>
      <c r="I710" s="84" t="str">
        <f ca="1">IF(INDIRECT("ЗакСпец!C509")&lt;&gt;"",INDIRECT("ЗакСпец!C509"),"")</f>
        <v/>
      </c>
      <c r="J710" s="121" t="str">
        <f ca="1">IF(INDIRECT("ЗакСпец!D509")&lt;&gt;"",INDIRECT("ЗакСпец!D509"),"")</f>
        <v/>
      </c>
      <c r="K710" s="121"/>
      <c r="L710" s="121"/>
      <c r="M710" s="121"/>
      <c r="N710" s="121"/>
      <c r="O710" s="122" t="str">
        <f ca="1">IF(INDIRECT("ЗакСпец!E509")&lt;&gt;"",INDIRECT("ЗакСпец!E509"),"")</f>
        <v/>
      </c>
      <c r="P710" s="122"/>
      <c r="Q710" s="122"/>
      <c r="R710" s="122"/>
      <c r="S710" s="122"/>
      <c r="T710" s="84" t="str">
        <f ca="1">IF(INDIRECT("ЗакСпец!F509")&lt;&gt;"",INDIRECT("ЗакСпец!F509"),"")</f>
        <v/>
      </c>
      <c r="U710" s="84" t="str">
        <f ca="1">IF(INDIRECT("ЗакСпец!G509")&lt;&gt;"",INDIRECT("ЗакСпец!G509"),"")</f>
        <v/>
      </c>
      <c r="V710" s="122" t="str">
        <f ca="1">IF(INDIRECT("ЗакСпец!H509")&lt;&gt;"",INDIRECT("ЗакСпец!H509"),"")</f>
        <v/>
      </c>
      <c r="W710" s="122"/>
      <c r="X710" s="122" t="str">
        <f ca="1">IF(INDIRECT("ЗакСпец!I509")&lt;&gt;"",INDIRECT("ЗакСпец!I509"),"")</f>
        <v/>
      </c>
      <c r="Y710" s="122"/>
      <c r="Z710" s="122"/>
      <c r="AA710" s="123"/>
      <c r="AB710" s="139"/>
    </row>
    <row r="711" spans="1:28" ht="22.5" customHeight="1" x14ac:dyDescent="0.2">
      <c r="A711" s="132"/>
      <c r="B711" s="134"/>
      <c r="C711" s="134"/>
      <c r="D711" s="134"/>
      <c r="E711" s="134"/>
      <c r="F711" s="134"/>
      <c r="G711" s="209" t="str">
        <f ca="1">IF(INDIRECT("ЗакСпец!A510")&lt;&gt;"",INDIRECT("ЗакСпец!A510"),"")</f>
        <v/>
      </c>
      <c r="H711" s="122" t="str">
        <f ca="1">IF(INDIRECT("ЗакСпец!B510")&lt;&gt;"",INDIRECT("ЗакСпец!B510"),"")</f>
        <v/>
      </c>
      <c r="I711" s="121" t="str">
        <f ca="1">IF(INDIRECT("ЗакСпец!C510")&lt;&gt;"",INDIRECT("ЗакСпец!C510"),"")</f>
        <v/>
      </c>
      <c r="J711" s="121" t="str">
        <f ca="1">IF(INDIRECT("ЗакСпец!D510")&lt;&gt;"",INDIRECT("ЗакСпец!D510"),"")</f>
        <v/>
      </c>
      <c r="K711" s="121"/>
      <c r="L711" s="121"/>
      <c r="M711" s="121"/>
      <c r="N711" s="121"/>
      <c r="O711" s="122" t="str">
        <f ca="1">IF(INDIRECT("ЗакСпец!E510")&lt;&gt;"",INDIRECT("ЗакСпец!E510"),"")</f>
        <v/>
      </c>
      <c r="P711" s="122"/>
      <c r="Q711" s="122"/>
      <c r="R711" s="122"/>
      <c r="S711" s="122"/>
      <c r="T711" s="121" t="str">
        <f ca="1">IF(INDIRECT("ЗакСпец!F510")&lt;&gt;"",INDIRECT("ЗакСпец!F510"),"")</f>
        <v/>
      </c>
      <c r="U711" s="121" t="str">
        <f ca="1">IF(INDIRECT("ЗакСпец!G510")&lt;&gt;"",INDIRECT("ЗакСпец!G510"),"")</f>
        <v/>
      </c>
      <c r="V711" s="122" t="str">
        <f ca="1">IF(INDIRECT("ЗакСпец!H510")&lt;&gt;"",INDIRECT("ЗакСпец!H510"),"")</f>
        <v/>
      </c>
      <c r="W711" s="122"/>
      <c r="X711" s="122" t="str">
        <f ca="1">IF(INDIRECT("ЗакСпец!I510")&lt;&gt;"",INDIRECT("ЗакСпец!I510"),"")</f>
        <v/>
      </c>
      <c r="Y711" s="122"/>
      <c r="Z711" s="122"/>
      <c r="AA711" s="123"/>
      <c r="AB711" s="139"/>
    </row>
    <row r="712" spans="1:28" ht="2.85" customHeight="1" x14ac:dyDescent="0.2">
      <c r="A712" s="132"/>
      <c r="B712" s="134"/>
      <c r="C712" s="134"/>
      <c r="D712" s="134"/>
      <c r="E712" s="134"/>
      <c r="F712" s="134"/>
      <c r="G712" s="209"/>
      <c r="H712" s="122"/>
      <c r="I712" s="121"/>
      <c r="J712" s="121"/>
      <c r="K712" s="121"/>
      <c r="L712" s="121"/>
      <c r="M712" s="121"/>
      <c r="N712" s="121"/>
      <c r="O712" s="122"/>
      <c r="P712" s="122"/>
      <c r="Q712" s="122"/>
      <c r="R712" s="122"/>
      <c r="S712" s="122"/>
      <c r="T712" s="121"/>
      <c r="U712" s="121"/>
      <c r="V712" s="122"/>
      <c r="W712" s="122"/>
      <c r="X712" s="122"/>
      <c r="Y712" s="122"/>
      <c r="Z712" s="122"/>
      <c r="AA712" s="123"/>
      <c r="AB712" s="139"/>
    </row>
    <row r="713" spans="1:28" ht="22.5" customHeight="1" x14ac:dyDescent="0.2">
      <c r="A713" s="132"/>
      <c r="B713" s="134"/>
      <c r="C713" s="134"/>
      <c r="D713" s="134"/>
      <c r="E713" s="134"/>
      <c r="F713" s="134"/>
      <c r="G713" s="86" t="str">
        <f ca="1">IF(INDIRECT("ЗакСпец!A511")&lt;&gt;"",INDIRECT("ЗакСпец!A511"),"")</f>
        <v/>
      </c>
      <c r="H713" s="85" t="str">
        <f ca="1">IF(INDIRECT("ЗакСпец!B511")&lt;&gt;"",INDIRECT("ЗакСпец!B511"),"")</f>
        <v/>
      </c>
      <c r="I713" s="84" t="str">
        <f ca="1">IF(INDIRECT("ЗакСпец!C511")&lt;&gt;"",INDIRECT("ЗакСпец!C511"),"")</f>
        <v/>
      </c>
      <c r="J713" s="121" t="str">
        <f ca="1">IF(INDIRECT("ЗакСпец!D511")&lt;&gt;"",INDIRECT("ЗакСпец!D511"),"")</f>
        <v/>
      </c>
      <c r="K713" s="121"/>
      <c r="L713" s="121"/>
      <c r="M713" s="121"/>
      <c r="N713" s="121"/>
      <c r="O713" s="122" t="str">
        <f ca="1">IF(INDIRECT("ЗакСпец!E511")&lt;&gt;"",INDIRECT("ЗакСпец!E511"),"")</f>
        <v/>
      </c>
      <c r="P713" s="122"/>
      <c r="Q713" s="122"/>
      <c r="R713" s="122"/>
      <c r="S713" s="122"/>
      <c r="T713" s="84" t="str">
        <f ca="1">IF(INDIRECT("ЗакСпец!F511")&lt;&gt;"",INDIRECT("ЗакСпец!F511"),"")</f>
        <v/>
      </c>
      <c r="U713" s="84" t="str">
        <f ca="1">IF(INDIRECT("ЗакСпец!G511")&lt;&gt;"",INDIRECT("ЗакСпец!G511"),"")</f>
        <v/>
      </c>
      <c r="V713" s="122" t="str">
        <f ca="1">IF(INDIRECT("ЗакСпец!H511")&lt;&gt;"",INDIRECT("ЗакСпец!H511"),"")</f>
        <v/>
      </c>
      <c r="W713" s="122"/>
      <c r="X713" s="122" t="str">
        <f ca="1">IF(INDIRECT("ЗакСпец!I511")&lt;&gt;"",INDIRECT("ЗакСпец!I511"),"")</f>
        <v/>
      </c>
      <c r="Y713" s="122"/>
      <c r="Z713" s="122"/>
      <c r="AA713" s="123"/>
      <c r="AB713" s="139"/>
    </row>
    <row r="714" spans="1:28" ht="22.5" customHeight="1" x14ac:dyDescent="0.2">
      <c r="A714" s="132"/>
      <c r="B714" s="134"/>
      <c r="C714" s="134"/>
      <c r="D714" s="134"/>
      <c r="E714" s="134"/>
      <c r="F714" s="134"/>
      <c r="G714" s="86" t="str">
        <f ca="1">IF(INDIRECT("ЗакСпец!A512")&lt;&gt;"",INDIRECT("ЗакСпец!A512"),"")</f>
        <v/>
      </c>
      <c r="H714" s="88" t="str">
        <f ca="1">IF(INDIRECT("ЗакСпец!B512")&lt;&gt;"",INDIRECT("ЗакСпец!B512"),"")</f>
        <v/>
      </c>
      <c r="I714" s="89" t="str">
        <f ca="1">IF(INDIRECT("ЗакСпец!C512")&lt;&gt;"",INDIRECT("ЗакСпец!C512"),"")</f>
        <v/>
      </c>
      <c r="J714" s="121" t="str">
        <f ca="1">IF(INDIRECT("ЗакСпец!D512")&lt;&gt;"",INDIRECT("ЗакСпец!D512"),"")</f>
        <v/>
      </c>
      <c r="K714" s="121"/>
      <c r="L714" s="121"/>
      <c r="M714" s="121"/>
      <c r="N714" s="121"/>
      <c r="O714" s="122" t="str">
        <f ca="1">IF(INDIRECT("ЗакСпец!E512")&lt;&gt;"",INDIRECT("ЗакСпец!E512"),"")</f>
        <v/>
      </c>
      <c r="P714" s="122"/>
      <c r="Q714" s="122"/>
      <c r="R714" s="122"/>
      <c r="S714" s="122"/>
      <c r="T714" s="84" t="str">
        <f ca="1">IF(INDIRECT("ЗакСпец!F512")&lt;&gt;"",INDIRECT("ЗакСпец!F512"),"")</f>
        <v/>
      </c>
      <c r="U714" s="84" t="str">
        <f ca="1">IF(INDIRECT("ЗакСпец!G512")&lt;&gt;"",INDIRECT("ЗакСпец!G512"),"")</f>
        <v/>
      </c>
      <c r="V714" s="122" t="str">
        <f ca="1">IF(INDIRECT("ЗакСпец!H512")&lt;&gt;"",INDIRECT("ЗакСпец!H512"),"")</f>
        <v/>
      </c>
      <c r="W714" s="122"/>
      <c r="X714" s="122" t="str">
        <f ca="1">IF(INDIRECT("ЗакСпец!I512")&lt;&gt;"",INDIRECT("ЗакСпец!I512"),"")</f>
        <v/>
      </c>
      <c r="Y714" s="122"/>
      <c r="Z714" s="122"/>
      <c r="AA714" s="123"/>
      <c r="AB714" s="139"/>
    </row>
    <row r="715" spans="1:28" ht="8.4499999999999993" customHeight="1" x14ac:dyDescent="0.2">
      <c r="A715" s="132"/>
      <c r="B715" s="134"/>
      <c r="C715" s="134"/>
      <c r="D715" s="134"/>
      <c r="E715" s="134"/>
      <c r="F715" s="134"/>
      <c r="G715" s="209" t="str">
        <f ca="1">IF(INDIRECT("ЗакСпец!A513")&lt;&gt;"",INDIRECT("ЗакСпец!A513"),"")</f>
        <v/>
      </c>
      <c r="H715" s="122" t="str">
        <f ca="1">IF(INDIRECT("ЗакСпец!B513")&lt;&gt;"",INDIRECT("ЗакСпец!B513"),"")</f>
        <v/>
      </c>
      <c r="I715" s="121" t="str">
        <f ca="1">IF(INDIRECT("ЗакСпец!C513")&lt;&gt;"",INDIRECT("ЗакСпец!C513"),"")</f>
        <v/>
      </c>
      <c r="J715" s="121" t="str">
        <f ca="1">IF(INDIRECT("ЗакСпец!D513")&lt;&gt;"",INDIRECT("ЗакСпец!D513"),"")</f>
        <v/>
      </c>
      <c r="K715" s="121"/>
      <c r="L715" s="121"/>
      <c r="M715" s="121"/>
      <c r="N715" s="121"/>
      <c r="O715" s="122" t="str">
        <f ca="1">IF(INDIRECT("ЗакСпец!E513")&lt;&gt;"",INDIRECT("ЗакСпец!E513"),"")</f>
        <v/>
      </c>
      <c r="P715" s="122"/>
      <c r="Q715" s="122"/>
      <c r="R715" s="122"/>
      <c r="S715" s="122"/>
      <c r="T715" s="121" t="str">
        <f ca="1">IF(INDIRECT("ЗакСпец!F513")&lt;&gt;"",INDIRECT("ЗакСпец!F513"),"")</f>
        <v/>
      </c>
      <c r="U715" s="121" t="str">
        <f ca="1">IF(INDIRECT("ЗакСпец!G513")&lt;&gt;"",INDIRECT("ЗакСпец!G513"),"")</f>
        <v/>
      </c>
      <c r="V715" s="122" t="str">
        <f ca="1">IF(INDIRECT("ЗакСпец!H513")&lt;&gt;"",INDIRECT("ЗакСпец!H513"),"")</f>
        <v/>
      </c>
      <c r="W715" s="122"/>
      <c r="X715" s="122" t="str">
        <f ca="1">IF(INDIRECT("ЗакСпец!I513")&lt;&gt;"",INDIRECT("ЗакСпец!I513"),"")</f>
        <v/>
      </c>
      <c r="Y715" s="122"/>
      <c r="Z715" s="122"/>
      <c r="AA715" s="123"/>
      <c r="AB715" s="139"/>
    </row>
    <row r="716" spans="1:28" ht="14.1" customHeight="1" x14ac:dyDescent="0.2">
      <c r="A716" s="132"/>
      <c r="B716" s="134"/>
      <c r="C716" s="134"/>
      <c r="D716" s="134"/>
      <c r="E716" s="134"/>
      <c r="F716" s="134"/>
      <c r="G716" s="209"/>
      <c r="H716" s="122"/>
      <c r="I716" s="121"/>
      <c r="J716" s="121"/>
      <c r="K716" s="121"/>
      <c r="L716" s="121"/>
      <c r="M716" s="121"/>
      <c r="N716" s="121"/>
      <c r="O716" s="122"/>
      <c r="P716" s="122"/>
      <c r="Q716" s="122"/>
      <c r="R716" s="122"/>
      <c r="S716" s="122"/>
      <c r="T716" s="121"/>
      <c r="U716" s="121"/>
      <c r="V716" s="122"/>
      <c r="W716" s="122"/>
      <c r="X716" s="122"/>
      <c r="Y716" s="122"/>
      <c r="Z716" s="122"/>
      <c r="AA716" s="123"/>
      <c r="AB716" s="139"/>
    </row>
    <row r="717" spans="1:28" ht="22.5" customHeight="1" x14ac:dyDescent="0.2">
      <c r="A717" s="132"/>
      <c r="B717" s="134"/>
      <c r="C717" s="134"/>
      <c r="D717" s="134"/>
      <c r="E717" s="134"/>
      <c r="F717" s="134"/>
      <c r="G717" s="86" t="str">
        <f ca="1">IF(INDIRECT("ЗакСпец!A514")&lt;&gt;"",INDIRECT("ЗакСпец!A514"),"")</f>
        <v/>
      </c>
      <c r="H717" s="85" t="str">
        <f ca="1">IF(INDIRECT("ЗакСпец!B514")&lt;&gt;"",INDIRECT("ЗакСпец!B514"),"")</f>
        <v/>
      </c>
      <c r="I717" s="84" t="str">
        <f ca="1">IF(INDIRECT("ЗакСпец!C514")&lt;&gt;"",INDIRECT("ЗакСпец!C514"),"")</f>
        <v/>
      </c>
      <c r="J717" s="121" t="str">
        <f ca="1">IF(INDIRECT("ЗакСпец!D514")&lt;&gt;"",INDIRECT("ЗакСпец!D514"),"")</f>
        <v/>
      </c>
      <c r="K717" s="121"/>
      <c r="L717" s="121"/>
      <c r="M717" s="121"/>
      <c r="N717" s="121"/>
      <c r="O717" s="122" t="str">
        <f ca="1">IF(INDIRECT("ЗакСпец!E514")&lt;&gt;"",INDIRECT("ЗакСпец!E514"),"")</f>
        <v/>
      </c>
      <c r="P717" s="122"/>
      <c r="Q717" s="122"/>
      <c r="R717" s="122"/>
      <c r="S717" s="122"/>
      <c r="T717" s="84" t="str">
        <f ca="1">IF(INDIRECT("ЗакСпец!F514")&lt;&gt;"",INDIRECT("ЗакСпец!F514"),"")</f>
        <v/>
      </c>
      <c r="U717" s="84" t="str">
        <f ca="1">IF(INDIRECT("ЗакСпец!G514")&lt;&gt;"",INDIRECT("ЗакСпец!G514"),"")</f>
        <v/>
      </c>
      <c r="V717" s="122" t="str">
        <f ca="1">IF(INDIRECT("ЗакСпец!H514")&lt;&gt;"",INDIRECT("ЗакСпец!H514"),"")</f>
        <v/>
      </c>
      <c r="W717" s="122"/>
      <c r="X717" s="122" t="str">
        <f ca="1">IF(INDIRECT("ЗакСпец!I514")&lt;&gt;"",INDIRECT("ЗакСпец!I514"),"")</f>
        <v/>
      </c>
      <c r="Y717" s="122"/>
      <c r="Z717" s="122"/>
      <c r="AA717" s="123"/>
      <c r="AB717" s="139"/>
    </row>
    <row r="718" spans="1:28" ht="19.7" customHeight="1" thickBot="1" x14ac:dyDescent="0.25">
      <c r="A718" s="132"/>
      <c r="B718" s="134"/>
      <c r="C718" s="134"/>
      <c r="D718" s="134"/>
      <c r="E718" s="134"/>
      <c r="F718" s="134"/>
      <c r="G718" s="209" t="str">
        <f ca="1">IF(INDIRECT("ЗакСпец!A515")&lt;&gt;"",INDIRECT("ЗакСпец!A515"),"")</f>
        <v/>
      </c>
      <c r="H718" s="122" t="str">
        <f ca="1">IF(INDIRECT("ЗакСпец!B515")&lt;&gt;"",INDIRECT("ЗакСпец!B515"),"")</f>
        <v/>
      </c>
      <c r="I718" s="121" t="str">
        <f ca="1">IF(INDIRECT("ЗакСпец!C515")&lt;&gt;"",INDIRECT("ЗакСпец!C515"),"")</f>
        <v/>
      </c>
      <c r="J718" s="121" t="str">
        <f ca="1">IF(INDIRECT("ЗакСпец!D515")&lt;&gt;"",INDIRECT("ЗакСпец!D515"),"")</f>
        <v/>
      </c>
      <c r="K718" s="121"/>
      <c r="L718" s="121"/>
      <c r="M718" s="121"/>
      <c r="N718" s="121"/>
      <c r="O718" s="122" t="str">
        <f ca="1">IF(INDIRECT("ЗакСпец!E515")&lt;&gt;"",INDIRECT("ЗакСпец!E515"),"")</f>
        <v/>
      </c>
      <c r="P718" s="122"/>
      <c r="Q718" s="122"/>
      <c r="R718" s="122"/>
      <c r="S718" s="122"/>
      <c r="T718" s="121" t="str">
        <f ca="1">IF(INDIRECT("ЗакСпец!F515")&lt;&gt;"",INDIRECT("ЗакСпец!F515"),"")</f>
        <v/>
      </c>
      <c r="U718" s="121" t="str">
        <f ca="1">IF(INDIRECT("ЗакСпец!G515")&lt;&gt;"",INDIRECT("ЗакСпец!G515"),"")</f>
        <v/>
      </c>
      <c r="V718" s="122" t="str">
        <f ca="1">IF(INDIRECT("ЗакСпец!H515")&lt;&gt;"",INDIRECT("ЗакСпец!H515"),"")</f>
        <v/>
      </c>
      <c r="W718" s="122"/>
      <c r="X718" s="122" t="str">
        <f ca="1">IF(INDIRECT("ЗакСпец!I515")&lt;&gt;"",INDIRECT("ЗакСпец!I515"),"")</f>
        <v/>
      </c>
      <c r="Y718" s="122"/>
      <c r="Z718" s="122"/>
      <c r="AA718" s="123"/>
      <c r="AB718" s="139"/>
    </row>
    <row r="719" spans="1:28" ht="2.85" customHeight="1" thickBot="1" x14ac:dyDescent="0.25">
      <c r="A719" s="132"/>
      <c r="B719" s="134"/>
      <c r="C719" s="162" t="s">
        <v>29</v>
      </c>
      <c r="D719" s="127"/>
      <c r="E719" s="127"/>
      <c r="F719" s="128"/>
      <c r="G719" s="209"/>
      <c r="H719" s="122"/>
      <c r="I719" s="121"/>
      <c r="J719" s="121"/>
      <c r="K719" s="121"/>
      <c r="L719" s="121"/>
      <c r="M719" s="121"/>
      <c r="N719" s="121"/>
      <c r="O719" s="122"/>
      <c r="P719" s="122"/>
      <c r="Q719" s="122"/>
      <c r="R719" s="122"/>
      <c r="S719" s="122"/>
      <c r="T719" s="121"/>
      <c r="U719" s="121"/>
      <c r="V719" s="122"/>
      <c r="W719" s="122"/>
      <c r="X719" s="122"/>
      <c r="Y719" s="122"/>
      <c r="Z719" s="122"/>
      <c r="AA719" s="123"/>
      <c r="AB719" s="139"/>
    </row>
    <row r="720" spans="1:28" ht="22.5" customHeight="1" thickBot="1" x14ac:dyDescent="0.25">
      <c r="A720" s="132"/>
      <c r="B720" s="134"/>
      <c r="C720" s="127"/>
      <c r="D720" s="127"/>
      <c r="E720" s="127"/>
      <c r="F720" s="128"/>
      <c r="G720" s="86" t="str">
        <f ca="1">IF(INDIRECT("ЗакСпец!A516")&lt;&gt;"",INDIRECT("ЗакСпец!A516"),"")</f>
        <v/>
      </c>
      <c r="H720" s="85" t="str">
        <f ca="1">IF(INDIRECT("ЗакСпец!B516")&lt;&gt;"",INDIRECT("ЗакСпец!B516"),"")</f>
        <v/>
      </c>
      <c r="I720" s="84" t="str">
        <f ca="1">IF(INDIRECT("ЗакСпец!C516")&lt;&gt;"",INDIRECT("ЗакСпец!C516"),"")</f>
        <v/>
      </c>
      <c r="J720" s="121" t="str">
        <f ca="1">IF(INDIRECT("ЗакСпец!D516")&lt;&gt;"",INDIRECT("ЗакСпец!D516"),"")</f>
        <v/>
      </c>
      <c r="K720" s="121"/>
      <c r="L720" s="121"/>
      <c r="M720" s="121"/>
      <c r="N720" s="121"/>
      <c r="O720" s="122" t="str">
        <f ca="1">IF(INDIRECT("ЗакСпец!E516")&lt;&gt;"",INDIRECT("ЗакСпец!E516"),"")</f>
        <v/>
      </c>
      <c r="P720" s="122"/>
      <c r="Q720" s="122"/>
      <c r="R720" s="122"/>
      <c r="S720" s="122"/>
      <c r="T720" s="84" t="str">
        <f ca="1">IF(INDIRECT("ЗакСпец!F516")&lt;&gt;"",INDIRECT("ЗакСпец!F516"),"")</f>
        <v/>
      </c>
      <c r="U720" s="84" t="str">
        <f ca="1">IF(INDIRECT("ЗакСпец!G516")&lt;&gt;"",INDIRECT("ЗакСпец!G516"),"")</f>
        <v/>
      </c>
      <c r="V720" s="122" t="str">
        <f ca="1">IF(INDIRECT("ЗакСпец!H516")&lt;&gt;"",INDIRECT("ЗакСпец!H516"),"")</f>
        <v/>
      </c>
      <c r="W720" s="122"/>
      <c r="X720" s="122" t="str">
        <f ca="1">IF(INDIRECT("ЗакСпец!I516")&lt;&gt;"",INDIRECT("ЗакСпец!I516"),"")</f>
        <v/>
      </c>
      <c r="Y720" s="122"/>
      <c r="Z720" s="122"/>
      <c r="AA720" s="123"/>
      <c r="AB720" s="139"/>
    </row>
    <row r="721" spans="1:28" ht="22.5" customHeight="1" thickBot="1" x14ac:dyDescent="0.25">
      <c r="A721" s="132"/>
      <c r="B721" s="134"/>
      <c r="C721" s="127"/>
      <c r="D721" s="127"/>
      <c r="E721" s="127"/>
      <c r="F721" s="128"/>
      <c r="G721" s="86" t="str">
        <f ca="1">IF(INDIRECT("ЗакСпец!A517")&lt;&gt;"",INDIRECT("ЗакСпец!A517"),"")</f>
        <v/>
      </c>
      <c r="H721" s="85" t="str">
        <f ca="1">IF(INDIRECT("ЗакСпец!B517")&lt;&gt;"",INDIRECT("ЗакСпец!B517"),"")</f>
        <v/>
      </c>
      <c r="I721" s="84" t="str">
        <f ca="1">IF(INDIRECT("ЗакСпец!C517")&lt;&gt;"",INDIRECT("ЗакСпец!C517"),"")</f>
        <v/>
      </c>
      <c r="J721" s="121" t="str">
        <f ca="1">IF(INDIRECT("ЗакСпец!D517")&lt;&gt;"",INDIRECT("ЗакСпец!D517"),"")</f>
        <v/>
      </c>
      <c r="K721" s="121"/>
      <c r="L721" s="121"/>
      <c r="M721" s="121"/>
      <c r="N721" s="121"/>
      <c r="O721" s="122" t="str">
        <f ca="1">IF(INDIRECT("ЗакСпец!E517")&lt;&gt;"",INDIRECT("ЗакСпец!E517"),"")</f>
        <v/>
      </c>
      <c r="P721" s="122"/>
      <c r="Q721" s="122"/>
      <c r="R721" s="122"/>
      <c r="S721" s="122"/>
      <c r="T721" s="84" t="str">
        <f ca="1">IF(INDIRECT("ЗакСпец!F517")&lt;&gt;"",INDIRECT("ЗакСпец!F517"),"")</f>
        <v/>
      </c>
      <c r="U721" s="84" t="str">
        <f ca="1">IF(INDIRECT("ЗакСпец!G517")&lt;&gt;"",INDIRECT("ЗакСпец!G517"),"")</f>
        <v/>
      </c>
      <c r="V721" s="122" t="str">
        <f ca="1">IF(INDIRECT("ЗакСпец!H517")&lt;&gt;"",INDIRECT("ЗакСпец!H517"),"")</f>
        <v/>
      </c>
      <c r="W721" s="122"/>
      <c r="X721" s="122" t="str">
        <f ca="1">IF(INDIRECT("ЗакСпец!I517")&lt;&gt;"",INDIRECT("ЗакСпец!I517"),"")</f>
        <v/>
      </c>
      <c r="Y721" s="122"/>
      <c r="Z721" s="122"/>
      <c r="AA721" s="123"/>
      <c r="AB721" s="139"/>
    </row>
    <row r="722" spans="1:28" ht="22.5" customHeight="1" thickBot="1" x14ac:dyDescent="0.25">
      <c r="A722" s="132"/>
      <c r="B722" s="134"/>
      <c r="C722" s="127"/>
      <c r="D722" s="127"/>
      <c r="E722" s="127"/>
      <c r="F722" s="128"/>
      <c r="G722" s="86" t="str">
        <f ca="1">IF(INDIRECT("ЗакСпец!A518")&lt;&gt;"",INDIRECT("ЗакСпец!A518"),"")</f>
        <v/>
      </c>
      <c r="H722" s="85" t="str">
        <f ca="1">IF(INDIRECT("ЗакСпец!B518")&lt;&gt;"",INDIRECT("ЗакСпец!B518"),"")</f>
        <v/>
      </c>
      <c r="I722" s="84" t="str">
        <f ca="1">IF(INDIRECT("ЗакСпец!C518")&lt;&gt;"",INDIRECT("ЗакСпец!C518"),"")</f>
        <v/>
      </c>
      <c r="J722" s="121" t="str">
        <f ca="1">IF(INDIRECT("ЗакСпец!D518")&lt;&gt;"",INDIRECT("ЗакСпец!D518"),"")</f>
        <v/>
      </c>
      <c r="K722" s="121"/>
      <c r="L722" s="121"/>
      <c r="M722" s="121"/>
      <c r="N722" s="121"/>
      <c r="O722" s="122" t="str">
        <f ca="1">IF(INDIRECT("ЗакСпец!E518")&lt;&gt;"",INDIRECT("ЗакСпец!E518"),"")</f>
        <v/>
      </c>
      <c r="P722" s="122"/>
      <c r="Q722" s="122"/>
      <c r="R722" s="122"/>
      <c r="S722" s="122"/>
      <c r="T722" s="84" t="str">
        <f ca="1">IF(INDIRECT("ЗакСпец!F518")&lt;&gt;"",INDIRECT("ЗакСпец!F518"),"")</f>
        <v/>
      </c>
      <c r="U722" s="84" t="str">
        <f ca="1">IF(INDIRECT("ЗакСпец!G518")&lt;&gt;"",INDIRECT("ЗакСпец!G518"),"")</f>
        <v/>
      </c>
      <c r="V722" s="122" t="str">
        <f ca="1">IF(INDIRECT("ЗакСпец!H518")&lt;&gt;"",INDIRECT("ЗакСпец!H518"),"")</f>
        <v/>
      </c>
      <c r="W722" s="122"/>
      <c r="X722" s="122" t="str">
        <f ca="1">IF(INDIRECT("ЗакСпец!I518")&lt;&gt;"",INDIRECT("ЗакСпец!I518"),"")</f>
        <v/>
      </c>
      <c r="Y722" s="122"/>
      <c r="Z722" s="122"/>
      <c r="AA722" s="123"/>
      <c r="AB722" s="139"/>
    </row>
    <row r="723" spans="1:28" ht="22.5" customHeight="1" thickBot="1" x14ac:dyDescent="0.25">
      <c r="A723" s="132"/>
      <c r="B723" s="134"/>
      <c r="C723" s="162" t="s">
        <v>28</v>
      </c>
      <c r="D723" s="162"/>
      <c r="E723" s="127"/>
      <c r="F723" s="128"/>
      <c r="G723" s="86" t="str">
        <f ca="1">IF(INDIRECT("ЗакСпец!A519")&lt;&gt;"",INDIRECT("ЗакСпец!A519"),"")</f>
        <v/>
      </c>
      <c r="H723" s="88" t="str">
        <f ca="1">IF(INDIRECT("ЗакСпец!B519")&lt;&gt;"",INDIRECT("ЗакСпец!B519"),"")</f>
        <v/>
      </c>
      <c r="I723" s="89" t="str">
        <f ca="1">IF(INDIRECT("ЗакСпец!C519")&lt;&gt;"",INDIRECT("ЗакСпец!C519"),"")</f>
        <v/>
      </c>
      <c r="J723" s="121" t="str">
        <f ca="1">IF(INDIRECT("ЗакСпец!D519")&lt;&gt;"",INDIRECT("ЗакСпец!D519"),"")</f>
        <v/>
      </c>
      <c r="K723" s="121"/>
      <c r="L723" s="121"/>
      <c r="M723" s="121"/>
      <c r="N723" s="121"/>
      <c r="O723" s="122" t="str">
        <f ca="1">IF(INDIRECT("ЗакСпец!E519")&lt;&gt;"",INDIRECT("ЗакСпец!E519"),"")</f>
        <v/>
      </c>
      <c r="P723" s="122"/>
      <c r="Q723" s="122"/>
      <c r="R723" s="122"/>
      <c r="S723" s="122"/>
      <c r="T723" s="84" t="str">
        <f ca="1">IF(INDIRECT("ЗакСпец!F519")&lt;&gt;"",INDIRECT("ЗакСпец!F519"),"")</f>
        <v/>
      </c>
      <c r="U723" s="84" t="str">
        <f ca="1">IF(INDIRECT("ЗакСпец!G519")&lt;&gt;"",INDIRECT("ЗакСпец!G519"),"")</f>
        <v/>
      </c>
      <c r="V723" s="122" t="str">
        <f ca="1">IF(INDIRECT("ЗакСпец!H519")&lt;&gt;"",INDIRECT("ЗакСпец!H519"),"")</f>
        <v/>
      </c>
      <c r="W723" s="122"/>
      <c r="X723" s="122" t="str">
        <f ca="1">IF(INDIRECT("ЗакСпец!I519")&lt;&gt;"",INDIRECT("ЗакСпец!I519"),"")</f>
        <v/>
      </c>
      <c r="Y723" s="122"/>
      <c r="Z723" s="122"/>
      <c r="AA723" s="123"/>
      <c r="AB723" s="139"/>
    </row>
    <row r="724" spans="1:28" ht="22.5" customHeight="1" thickBot="1" x14ac:dyDescent="0.25">
      <c r="A724" s="132"/>
      <c r="B724" s="134"/>
      <c r="C724" s="162"/>
      <c r="D724" s="162"/>
      <c r="E724" s="127"/>
      <c r="F724" s="128"/>
      <c r="G724" s="86" t="str">
        <f ca="1">IF(INDIRECT("ЗакСпец!A520")&lt;&gt;"",INDIRECT("ЗакСпец!A520"),"")</f>
        <v/>
      </c>
      <c r="H724" s="85" t="str">
        <f ca="1">IF(INDIRECT("ЗакСпец!B520")&lt;&gt;"",INDIRECT("ЗакСпец!B520"),"")</f>
        <v/>
      </c>
      <c r="I724" s="84" t="str">
        <f ca="1">IF(INDIRECT("ЗакСпец!C520")&lt;&gt;"",INDIRECT("ЗакСпец!C520"),"")</f>
        <v/>
      </c>
      <c r="J724" s="121" t="str">
        <f ca="1">IF(INDIRECT("ЗакСпец!D520")&lt;&gt;"",INDIRECT("ЗакСпец!D520"),"")</f>
        <v/>
      </c>
      <c r="K724" s="121"/>
      <c r="L724" s="121"/>
      <c r="M724" s="121"/>
      <c r="N724" s="121"/>
      <c r="O724" s="122" t="str">
        <f ca="1">IF(INDIRECT("ЗакСпец!E520")&lt;&gt;"",INDIRECT("ЗакСпец!E520"),"")</f>
        <v/>
      </c>
      <c r="P724" s="122"/>
      <c r="Q724" s="122"/>
      <c r="R724" s="122"/>
      <c r="S724" s="122"/>
      <c r="T724" s="84" t="str">
        <f ca="1">IF(INDIRECT("ЗакСпец!F520")&lt;&gt;"",INDIRECT("ЗакСпец!F520"),"")</f>
        <v/>
      </c>
      <c r="U724" s="84" t="str">
        <f ca="1">IF(INDIRECT("ЗакСпец!G520")&lt;&gt;"",INDIRECT("ЗакСпец!G520"),"")</f>
        <v/>
      </c>
      <c r="V724" s="122" t="str">
        <f ca="1">IF(INDIRECT("ЗакСпец!H520")&lt;&gt;"",INDIRECT("ЗакСпец!H520"),"")</f>
        <v/>
      </c>
      <c r="W724" s="122"/>
      <c r="X724" s="122" t="str">
        <f ca="1">IF(INDIRECT("ЗакСпец!I520")&lt;&gt;"",INDIRECT("ЗакСпец!I520"),"")</f>
        <v/>
      </c>
      <c r="Y724" s="122"/>
      <c r="Z724" s="122"/>
      <c r="AA724" s="123"/>
      <c r="AB724" s="139"/>
    </row>
    <row r="725" spans="1:28" ht="22.5" customHeight="1" thickBot="1" x14ac:dyDescent="0.25">
      <c r="A725" s="132"/>
      <c r="B725" s="134"/>
      <c r="C725" s="162"/>
      <c r="D725" s="162"/>
      <c r="E725" s="127"/>
      <c r="F725" s="128"/>
      <c r="G725" s="86" t="str">
        <f ca="1">IF(INDIRECT("ЗакСпец!A521")&lt;&gt;"",INDIRECT("ЗакСпец!A521"),"")</f>
        <v/>
      </c>
      <c r="H725" s="85" t="str">
        <f ca="1">IF(INDIRECT("ЗакСпец!B521")&lt;&gt;"",INDIRECT("ЗакСпец!B521"),"")</f>
        <v/>
      </c>
      <c r="I725" s="84" t="str">
        <f ca="1">IF(INDIRECT("ЗакСпец!C521")&lt;&gt;"",INDIRECT("ЗакСпец!C521"),"")</f>
        <v/>
      </c>
      <c r="J725" s="121" t="str">
        <f ca="1">IF(INDIRECT("ЗакСпец!D521")&lt;&gt;"",INDIRECT("ЗакСпец!D521"),"")</f>
        <v/>
      </c>
      <c r="K725" s="121"/>
      <c r="L725" s="121"/>
      <c r="M725" s="121"/>
      <c r="N725" s="121"/>
      <c r="O725" s="122" t="str">
        <f ca="1">IF(INDIRECT("ЗакСпец!E521")&lt;&gt;"",INDIRECT("ЗакСпец!E521"),"")</f>
        <v/>
      </c>
      <c r="P725" s="122"/>
      <c r="Q725" s="122"/>
      <c r="R725" s="122"/>
      <c r="S725" s="122"/>
      <c r="T725" s="84" t="str">
        <f ca="1">IF(INDIRECT("ЗакСпец!F521")&lt;&gt;"",INDIRECT("ЗакСпец!F521"),"")</f>
        <v/>
      </c>
      <c r="U725" s="84" t="str">
        <f ca="1">IF(INDIRECT("ЗакСпец!G521")&lt;&gt;"",INDIRECT("ЗакСпец!G521"),"")</f>
        <v/>
      </c>
      <c r="V725" s="122" t="str">
        <f ca="1">IF(INDIRECT("ЗакСпец!H521")&lt;&gt;"",INDIRECT("ЗакСпец!H521"),"")</f>
        <v/>
      </c>
      <c r="W725" s="122"/>
      <c r="X725" s="122" t="str">
        <f ca="1">IF(INDIRECT("ЗакСпец!I521")&lt;&gt;"",INDIRECT("ЗакСпец!I521"),"")</f>
        <v/>
      </c>
      <c r="Y725" s="122"/>
      <c r="Z725" s="122"/>
      <c r="AA725" s="123"/>
      <c r="AB725" s="139"/>
    </row>
    <row r="726" spans="1:28" ht="22.5" customHeight="1" thickBot="1" x14ac:dyDescent="0.25">
      <c r="A726" s="132"/>
      <c r="B726" s="134"/>
      <c r="C726" s="162"/>
      <c r="D726" s="162"/>
      <c r="E726" s="127"/>
      <c r="F726" s="128"/>
      <c r="G726" s="86" t="str">
        <f ca="1">IF(INDIRECT("ЗакСпец!A522")&lt;&gt;"",INDIRECT("ЗакСпец!A522"),"")</f>
        <v/>
      </c>
      <c r="H726" s="85" t="str">
        <f ca="1">IF(INDIRECT("ЗакСпец!B522")&lt;&gt;"",INDIRECT("ЗакСпец!B522"),"")</f>
        <v/>
      </c>
      <c r="I726" s="84" t="str">
        <f ca="1">IF(INDIRECT("ЗакСпец!C522")&lt;&gt;"",INDIRECT("ЗакСпец!C522"),"")</f>
        <v/>
      </c>
      <c r="J726" s="121" t="str">
        <f ca="1">IF(INDIRECT("ЗакСпец!D522")&lt;&gt;"",INDIRECT("ЗакСпец!D522"),"")</f>
        <v/>
      </c>
      <c r="K726" s="121"/>
      <c r="L726" s="121"/>
      <c r="M726" s="121"/>
      <c r="N726" s="121"/>
      <c r="O726" s="122" t="str">
        <f ca="1">IF(INDIRECT("ЗакСпец!E522")&lt;&gt;"",INDIRECT("ЗакСпец!E522"),"")</f>
        <v/>
      </c>
      <c r="P726" s="122"/>
      <c r="Q726" s="122"/>
      <c r="R726" s="122"/>
      <c r="S726" s="122"/>
      <c r="T726" s="84" t="str">
        <f ca="1">IF(INDIRECT("ЗакСпец!F522")&lt;&gt;"",INDIRECT("ЗакСпец!F522"),"")</f>
        <v/>
      </c>
      <c r="U726" s="84" t="str">
        <f ca="1">IF(INDIRECT("ЗакСпец!G522")&lt;&gt;"",INDIRECT("ЗакСпец!G522"),"")</f>
        <v/>
      </c>
      <c r="V726" s="122" t="str">
        <f ca="1">IF(INDIRECT("ЗакСпец!H522")&lt;&gt;"",INDIRECT("ЗакСпец!H522"),"")</f>
        <v/>
      </c>
      <c r="W726" s="122"/>
      <c r="X726" s="122" t="str">
        <f ca="1">IF(INDIRECT("ЗакСпец!I522")&lt;&gt;"",INDIRECT("ЗакСпец!I522"),"")</f>
        <v/>
      </c>
      <c r="Y726" s="122"/>
      <c r="Z726" s="122"/>
      <c r="AA726" s="123"/>
      <c r="AB726" s="139"/>
    </row>
    <row r="727" spans="1:28" ht="8.4499999999999993" customHeight="1" thickBot="1" x14ac:dyDescent="0.25">
      <c r="A727" s="132"/>
      <c r="B727" s="134"/>
      <c r="C727" s="162"/>
      <c r="D727" s="162"/>
      <c r="E727" s="127"/>
      <c r="F727" s="128"/>
      <c r="G727" s="209" t="str">
        <f ca="1">IF(INDIRECT("ЗакСпец!A523")&lt;&gt;"",INDIRECT("ЗакСпец!A523"),"")</f>
        <v/>
      </c>
      <c r="H727" s="122" t="str">
        <f ca="1">IF(INDIRECT("ЗакСпец!B523")&lt;&gt;"",INDIRECT("ЗакСпец!B523"),"")</f>
        <v/>
      </c>
      <c r="I727" s="121" t="str">
        <f ca="1">IF(INDIRECT("ЗакСпец!C523")&lt;&gt;"",INDIRECT("ЗакСпец!C523"),"")</f>
        <v/>
      </c>
      <c r="J727" s="121" t="str">
        <f ca="1">IF(INDIRECT("ЗакСпец!D523")&lt;&gt;"",INDIRECT("ЗакСпец!D523"),"")</f>
        <v/>
      </c>
      <c r="K727" s="121"/>
      <c r="L727" s="121"/>
      <c r="M727" s="121"/>
      <c r="N727" s="121"/>
      <c r="O727" s="122" t="str">
        <f ca="1">IF(INDIRECT("ЗакСпец!E523")&lt;&gt;"",INDIRECT("ЗакСпец!E523"),"")</f>
        <v/>
      </c>
      <c r="P727" s="122"/>
      <c r="Q727" s="122"/>
      <c r="R727" s="122"/>
      <c r="S727" s="122"/>
      <c r="T727" s="121" t="str">
        <f ca="1">IF(INDIRECT("ЗакСпец!F523")&lt;&gt;"",INDIRECT("ЗакСпец!F523"),"")</f>
        <v/>
      </c>
      <c r="U727" s="121" t="str">
        <f ca="1">IF(INDIRECT("ЗакСпец!G523")&lt;&gt;"",INDIRECT("ЗакСпец!G523"),"")</f>
        <v/>
      </c>
      <c r="V727" s="122" t="str">
        <f ca="1">IF(INDIRECT("ЗакСпец!H523")&lt;&gt;"",INDIRECT("ЗакСпец!H523"),"")</f>
        <v/>
      </c>
      <c r="W727" s="122"/>
      <c r="X727" s="122" t="str">
        <f ca="1">IF(INDIRECT("ЗакСпец!I523")&lt;&gt;"",INDIRECT("ЗакСпец!I523"),"")</f>
        <v/>
      </c>
      <c r="Y727" s="122"/>
      <c r="Z727" s="122"/>
      <c r="AA727" s="123"/>
      <c r="AB727" s="139"/>
    </row>
    <row r="728" spans="1:28" ht="14.45" customHeight="1" thickBot="1" x14ac:dyDescent="0.25">
      <c r="A728" s="132"/>
      <c r="B728" s="134"/>
      <c r="C728" s="162" t="s">
        <v>27</v>
      </c>
      <c r="D728" s="162"/>
      <c r="E728" s="127"/>
      <c r="F728" s="128"/>
      <c r="G728" s="209"/>
      <c r="H728" s="122"/>
      <c r="I728" s="121"/>
      <c r="J728" s="121"/>
      <c r="K728" s="121"/>
      <c r="L728" s="121"/>
      <c r="M728" s="121"/>
      <c r="N728" s="121"/>
      <c r="O728" s="122"/>
      <c r="P728" s="122"/>
      <c r="Q728" s="122"/>
      <c r="R728" s="122"/>
      <c r="S728" s="122"/>
      <c r="T728" s="121"/>
      <c r="U728" s="121"/>
      <c r="V728" s="122"/>
      <c r="W728" s="122"/>
      <c r="X728" s="122"/>
      <c r="Y728" s="122"/>
      <c r="Z728" s="122"/>
      <c r="AA728" s="123"/>
      <c r="AB728" s="139"/>
    </row>
    <row r="729" spans="1:28" ht="14.45" customHeight="1" thickBot="1" x14ac:dyDescent="0.25">
      <c r="A729" s="132"/>
      <c r="B729" s="134"/>
      <c r="C729" s="162"/>
      <c r="D729" s="162"/>
      <c r="E729" s="127"/>
      <c r="F729" s="127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0"/>
      <c r="AB729" s="139"/>
    </row>
    <row r="730" spans="1:28" ht="14.45" customHeight="1" thickBot="1" x14ac:dyDescent="0.25">
      <c r="A730" s="132"/>
      <c r="B730" s="134"/>
      <c r="C730" s="162"/>
      <c r="D730" s="162"/>
      <c r="E730" s="127"/>
      <c r="F730" s="127"/>
      <c r="G730" s="20"/>
      <c r="J730" s="14"/>
      <c r="K730" s="14"/>
      <c r="L730" s="214"/>
      <c r="M730" s="214"/>
      <c r="N730" s="215"/>
      <c r="O730" s="215"/>
      <c r="P730" s="14"/>
      <c r="Q730" s="14"/>
      <c r="R730" s="216" t="str">
        <f>R687</f>
        <v>1191-ИОС4.1-ВОР</v>
      </c>
      <c r="S730" s="216"/>
      <c r="T730" s="216"/>
      <c r="U730" s="216"/>
      <c r="V730" s="216"/>
      <c r="W730" s="216"/>
      <c r="X730" s="216"/>
      <c r="Y730" s="216"/>
      <c r="Z730" s="216"/>
      <c r="AA730" s="32" t="s">
        <v>16</v>
      </c>
      <c r="AB730" s="139"/>
    </row>
    <row r="731" spans="1:28" ht="14.45" customHeight="1" thickBot="1" x14ac:dyDescent="0.25">
      <c r="A731" s="132"/>
      <c r="B731" s="134"/>
      <c r="C731" s="162"/>
      <c r="D731" s="162"/>
      <c r="E731" s="127"/>
      <c r="F731" s="127"/>
      <c r="G731" s="20"/>
      <c r="J731" s="27"/>
      <c r="K731" s="27"/>
      <c r="L731" s="199"/>
      <c r="M731" s="199"/>
      <c r="N731" s="219"/>
      <c r="O731" s="219"/>
      <c r="P731" s="27"/>
      <c r="Q731" s="27"/>
      <c r="R731" s="216"/>
      <c r="S731" s="216"/>
      <c r="T731" s="216"/>
      <c r="U731" s="216"/>
      <c r="V731" s="216"/>
      <c r="W731" s="216"/>
      <c r="X731" s="216"/>
      <c r="Y731" s="216"/>
      <c r="Z731" s="216"/>
      <c r="AA731" s="213" t="str">
        <f ca="1">IF(CONCATENATE(H693,H694,H695,H696,H697)&lt;&gt;"",AA688+1,"")</f>
        <v/>
      </c>
      <c r="AB731" s="139"/>
    </row>
    <row r="732" spans="1:28" ht="14.45" customHeight="1" thickBot="1" x14ac:dyDescent="0.25">
      <c r="A732" s="132"/>
      <c r="B732" s="134"/>
      <c r="C732" s="162"/>
      <c r="D732" s="162"/>
      <c r="E732" s="127"/>
      <c r="F732" s="127"/>
      <c r="G732" s="23"/>
      <c r="H732" s="42"/>
      <c r="I732" s="24"/>
      <c r="J732" s="13" t="s">
        <v>10</v>
      </c>
      <c r="K732" s="13" t="s">
        <v>11</v>
      </c>
      <c r="L732" s="213" t="s">
        <v>16</v>
      </c>
      <c r="M732" s="213"/>
      <c r="N732" s="127" t="s">
        <v>12</v>
      </c>
      <c r="O732" s="127"/>
      <c r="P732" s="13" t="s">
        <v>13</v>
      </c>
      <c r="Q732" s="13" t="s">
        <v>14</v>
      </c>
      <c r="R732" s="216"/>
      <c r="S732" s="216"/>
      <c r="T732" s="216"/>
      <c r="U732" s="216"/>
      <c r="V732" s="216"/>
      <c r="W732" s="216"/>
      <c r="X732" s="216"/>
      <c r="Y732" s="216"/>
      <c r="Z732" s="216"/>
      <c r="AA732" s="213"/>
      <c r="AB732" s="139"/>
    </row>
    <row r="733" spans="1:28" ht="16.899999999999999" customHeight="1" x14ac:dyDescent="0.2">
      <c r="A733" s="196"/>
      <c r="B733" s="197"/>
      <c r="C733" s="197"/>
      <c r="D733" s="197"/>
      <c r="E733" s="197"/>
      <c r="F733" s="197"/>
      <c r="G733" s="197"/>
      <c r="H733" s="197"/>
      <c r="I733" s="197"/>
      <c r="J733" s="197"/>
      <c r="K733" s="197"/>
      <c r="L733" s="197"/>
      <c r="M733" s="197"/>
      <c r="N733" s="197"/>
      <c r="O733" s="197"/>
      <c r="P733" s="197"/>
      <c r="Q733" s="197"/>
      <c r="R733" s="197"/>
      <c r="S733" s="197"/>
      <c r="T733" s="197"/>
      <c r="U733" s="197"/>
      <c r="V733" s="197"/>
      <c r="W733" s="197"/>
      <c r="X733" s="197"/>
      <c r="Y733" s="197"/>
      <c r="Z733" s="197"/>
      <c r="AA733" s="197"/>
      <c r="AB733" s="140"/>
    </row>
    <row r="734" spans="1:28" ht="16.899999999999999" customHeight="1" thickBot="1" x14ac:dyDescent="0.25">
      <c r="A734" s="130"/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35"/>
    </row>
    <row r="735" spans="1:28" ht="100.15" customHeight="1" x14ac:dyDescent="0.2">
      <c r="A735" s="198"/>
      <c r="B735" s="134"/>
      <c r="C735" s="134"/>
      <c r="D735" s="134"/>
      <c r="E735" s="134"/>
      <c r="F735" s="134"/>
      <c r="G735" s="82" t="s">
        <v>18</v>
      </c>
      <c r="H735" s="83" t="s">
        <v>19</v>
      </c>
      <c r="I735" s="82" t="s">
        <v>20</v>
      </c>
      <c r="J735" s="136" t="s">
        <v>21</v>
      </c>
      <c r="K735" s="136"/>
      <c r="L735" s="136"/>
      <c r="M735" s="137"/>
      <c r="N735" s="137"/>
      <c r="O735" s="138" t="s">
        <v>22</v>
      </c>
      <c r="P735" s="138"/>
      <c r="Q735" s="138"/>
      <c r="R735" s="138"/>
      <c r="S735" s="138"/>
      <c r="T735" s="82" t="s">
        <v>26</v>
      </c>
      <c r="U735" s="82" t="s">
        <v>25</v>
      </c>
      <c r="V735" s="138" t="s">
        <v>23</v>
      </c>
      <c r="W735" s="138"/>
      <c r="X735" s="138" t="s">
        <v>24</v>
      </c>
      <c r="Y735" s="138"/>
      <c r="Z735" s="138"/>
      <c r="AA735" s="138"/>
      <c r="AB735" s="139"/>
    </row>
    <row r="736" spans="1:28" ht="22.5" customHeight="1" x14ac:dyDescent="0.2">
      <c r="A736" s="132"/>
      <c r="B736" s="134"/>
      <c r="C736" s="134"/>
      <c r="D736" s="134"/>
      <c r="E736" s="134"/>
      <c r="F736" s="134"/>
      <c r="G736" s="86" t="str">
        <f ca="1">IF(INDIRECT("ЗакСпец!A524")&lt;&gt;"",INDIRECT("ЗакСпец!A524"),"")</f>
        <v/>
      </c>
      <c r="H736" s="85" t="str">
        <f ca="1">IF(INDIRECT("ЗакСпец!B524")&lt;&gt;"",INDIRECT("ЗакСпец!B524"),"")</f>
        <v/>
      </c>
      <c r="I736" s="84" t="str">
        <f ca="1">IF(INDIRECT("ЗакСпец!C524")&lt;&gt;"",INDIRECT("ЗакСпец!C524"),"")</f>
        <v/>
      </c>
      <c r="J736" s="121" t="str">
        <f ca="1">IF(INDIRECT("ЗакСпец!D524")&lt;&gt;"",INDIRECT("ЗакСпец!D524"),"")</f>
        <v/>
      </c>
      <c r="K736" s="121"/>
      <c r="L736" s="121"/>
      <c r="M736" s="121"/>
      <c r="N736" s="121"/>
      <c r="O736" s="122" t="str">
        <f ca="1">IF(INDIRECT("ЗакСпец!E524")&lt;&gt;"",INDIRECT("ЗакСпец!E524"),"")</f>
        <v/>
      </c>
      <c r="P736" s="122"/>
      <c r="Q736" s="122"/>
      <c r="R736" s="122"/>
      <c r="S736" s="122"/>
      <c r="T736" s="84" t="str">
        <f ca="1">IF(INDIRECT("ЗакСпец!F524")&lt;&gt;"",INDIRECT("ЗакСпец!F524"),"")</f>
        <v/>
      </c>
      <c r="U736" s="84" t="str">
        <f ca="1">IF(INDIRECT("ЗакСпец!G524")&lt;&gt;"",INDIRECT("ЗакСпец!G524"),"")</f>
        <v/>
      </c>
      <c r="V736" s="122" t="str">
        <f ca="1">IF(INDIRECT("ЗакСпец!H524")&lt;&gt;"",INDIRECT("ЗакСпец!H524"),"")</f>
        <v/>
      </c>
      <c r="W736" s="122"/>
      <c r="X736" s="122" t="str">
        <f ca="1">IF(INDIRECT("ЗакСпец!I524")&lt;&gt;"",INDIRECT("ЗакСпец!I524"),"")</f>
        <v/>
      </c>
      <c r="Y736" s="122"/>
      <c r="Z736" s="122"/>
      <c r="AA736" s="123"/>
      <c r="AB736" s="139"/>
    </row>
    <row r="737" spans="1:28" ht="22.5" customHeight="1" x14ac:dyDescent="0.2">
      <c r="A737" s="132"/>
      <c r="B737" s="134"/>
      <c r="C737" s="134"/>
      <c r="D737" s="134"/>
      <c r="E737" s="134"/>
      <c r="F737" s="134"/>
      <c r="G737" s="86" t="str">
        <f ca="1">IF(INDIRECT("ЗакСпец!A525")&lt;&gt;"",INDIRECT("ЗакСпец!A525"),"")</f>
        <v/>
      </c>
      <c r="H737" s="85" t="str">
        <f ca="1">IF(INDIRECT("ЗакСпец!B525")&lt;&gt;"",INDIRECT("ЗакСпец!B525"),"")</f>
        <v/>
      </c>
      <c r="I737" s="84" t="str">
        <f ca="1">IF(INDIRECT("ЗакСпец!C525")&lt;&gt;"",INDIRECT("ЗакСпец!C525"),"")</f>
        <v/>
      </c>
      <c r="J737" s="121" t="str">
        <f ca="1">IF(INDIRECT("ЗакСпец!D525")&lt;&gt;"",INDIRECT("ЗакСпец!D525"),"")</f>
        <v/>
      </c>
      <c r="K737" s="121"/>
      <c r="L737" s="121"/>
      <c r="M737" s="121"/>
      <c r="N737" s="121"/>
      <c r="O737" s="122" t="str">
        <f ca="1">IF(INDIRECT("ЗакСпец!E525")&lt;&gt;"",INDIRECT("ЗакСпец!E525"),"")</f>
        <v/>
      </c>
      <c r="P737" s="122"/>
      <c r="Q737" s="122"/>
      <c r="R737" s="122"/>
      <c r="S737" s="122"/>
      <c r="T737" s="84" t="str">
        <f ca="1">IF(INDIRECT("ЗакСпец!F525")&lt;&gt;"",INDIRECT("ЗакСпец!F525"),"")</f>
        <v/>
      </c>
      <c r="U737" s="84" t="str">
        <f ca="1">IF(INDIRECT("ЗакСпец!G525")&lt;&gt;"",INDIRECT("ЗакСпец!G525"),"")</f>
        <v/>
      </c>
      <c r="V737" s="122" t="str">
        <f ca="1">IF(INDIRECT("ЗакСпец!H525")&lt;&gt;"",INDIRECT("ЗакСпец!H525"),"")</f>
        <v/>
      </c>
      <c r="W737" s="122"/>
      <c r="X737" s="122" t="str">
        <f ca="1">IF(INDIRECT("ЗакСпец!I525")&lt;&gt;"",INDIRECT("ЗакСпец!I525"),"")</f>
        <v/>
      </c>
      <c r="Y737" s="122"/>
      <c r="Z737" s="122"/>
      <c r="AA737" s="123"/>
      <c r="AB737" s="139"/>
    </row>
    <row r="738" spans="1:28" ht="22.5" customHeight="1" x14ac:dyDescent="0.2">
      <c r="A738" s="132"/>
      <c r="B738" s="134"/>
      <c r="C738" s="134"/>
      <c r="D738" s="134"/>
      <c r="E738" s="134"/>
      <c r="F738" s="134"/>
      <c r="G738" s="86" t="str">
        <f ca="1">IF(INDIRECT("ЗакСпец!A526")&lt;&gt;"",INDIRECT("ЗакСпец!A526"),"")</f>
        <v/>
      </c>
      <c r="H738" s="85" t="str">
        <f ca="1">IF(INDIRECT("ЗакСпец!B526")&lt;&gt;"",INDIRECT("ЗакСпец!B526"),"")</f>
        <v/>
      </c>
      <c r="I738" s="84" t="str">
        <f ca="1">IF(INDIRECT("ЗакСпец!C526")&lt;&gt;"",INDIRECT("ЗакСпец!C526"),"")</f>
        <v/>
      </c>
      <c r="J738" s="121" t="str">
        <f ca="1">IF(INDIRECT("ЗакСпец!D526")&lt;&gt;"",INDIRECT("ЗакСпец!D526"),"")</f>
        <v/>
      </c>
      <c r="K738" s="121"/>
      <c r="L738" s="121"/>
      <c r="M738" s="121"/>
      <c r="N738" s="121"/>
      <c r="O738" s="122" t="str">
        <f ca="1">IF(INDIRECT("ЗакСпец!E526")&lt;&gt;"",INDIRECT("ЗакСпец!E526"),"")</f>
        <v/>
      </c>
      <c r="P738" s="122"/>
      <c r="Q738" s="122"/>
      <c r="R738" s="122"/>
      <c r="S738" s="122"/>
      <c r="T738" s="84" t="str">
        <f ca="1">IF(INDIRECT("ЗакСпец!F526")&lt;&gt;"",INDIRECT("ЗакСпец!F526"),"")</f>
        <v/>
      </c>
      <c r="U738" s="84" t="str">
        <f ca="1">IF(INDIRECT("ЗакСпец!G526")&lt;&gt;"",INDIRECT("ЗакСпец!G526"),"")</f>
        <v/>
      </c>
      <c r="V738" s="122" t="str">
        <f ca="1">IF(INDIRECT("ЗакСпец!H526")&lt;&gt;"",INDIRECT("ЗакСпец!H526"),"")</f>
        <v/>
      </c>
      <c r="W738" s="122"/>
      <c r="X738" s="122" t="str">
        <f ca="1">IF(INDIRECT("ЗакСпец!I526")&lt;&gt;"",INDIRECT("ЗакСпец!I526"),"")</f>
        <v/>
      </c>
      <c r="Y738" s="122"/>
      <c r="Z738" s="122"/>
      <c r="AA738" s="123"/>
      <c r="AB738" s="139"/>
    </row>
    <row r="739" spans="1:28" ht="22.5" customHeight="1" x14ac:dyDescent="0.2">
      <c r="A739" s="132"/>
      <c r="B739" s="134"/>
      <c r="C739" s="134"/>
      <c r="D739" s="134"/>
      <c r="E739" s="134"/>
      <c r="F739" s="134"/>
      <c r="G739" s="86" t="str">
        <f ca="1">IF(INDIRECT("ЗакСпец!A527")&lt;&gt;"",INDIRECT("ЗакСпец!A527"),"")</f>
        <v/>
      </c>
      <c r="H739" s="85" t="str">
        <f ca="1">IF(INDIRECT("ЗакСпец!B527")&lt;&gt;"",INDIRECT("ЗакСпец!B527"),"")</f>
        <v/>
      </c>
      <c r="I739" s="84" t="str">
        <f ca="1">IF(INDIRECT("ЗакСпец!C527")&lt;&gt;"",INDIRECT("ЗакСпец!C527"),"")</f>
        <v/>
      </c>
      <c r="J739" s="121" t="str">
        <f ca="1">IF(INDIRECT("ЗакСпец!D527")&lt;&gt;"",INDIRECT("ЗакСпец!D527"),"")</f>
        <v/>
      </c>
      <c r="K739" s="121"/>
      <c r="L739" s="121"/>
      <c r="M739" s="121"/>
      <c r="N739" s="121"/>
      <c r="O739" s="122" t="str">
        <f ca="1">IF(INDIRECT("ЗакСпец!E527")&lt;&gt;"",INDIRECT("ЗакСпец!E527"),"")</f>
        <v/>
      </c>
      <c r="P739" s="122"/>
      <c r="Q739" s="122"/>
      <c r="R739" s="122"/>
      <c r="S739" s="122"/>
      <c r="T739" s="84" t="str">
        <f ca="1">IF(INDIRECT("ЗакСпец!F527")&lt;&gt;"",INDIRECT("ЗакСпец!F527"),"")</f>
        <v/>
      </c>
      <c r="U739" s="84" t="str">
        <f ca="1">IF(INDIRECT("ЗакСпец!G527")&lt;&gt;"",INDIRECT("ЗакСпец!G527"),"")</f>
        <v/>
      </c>
      <c r="V739" s="122" t="str">
        <f ca="1">IF(INDIRECT("ЗакСпец!H527")&lt;&gt;"",INDIRECT("ЗакСпец!H527"),"")</f>
        <v/>
      </c>
      <c r="W739" s="122"/>
      <c r="X739" s="122" t="str">
        <f ca="1">IF(INDIRECT("ЗакСпец!I527")&lt;&gt;"",INDIRECT("ЗакСпец!I527"),"")</f>
        <v/>
      </c>
      <c r="Y739" s="122"/>
      <c r="Z739" s="122"/>
      <c r="AA739" s="123"/>
      <c r="AB739" s="139"/>
    </row>
    <row r="740" spans="1:28" ht="22.5" customHeight="1" x14ac:dyDescent="0.2">
      <c r="A740" s="132"/>
      <c r="B740" s="134"/>
      <c r="C740" s="134"/>
      <c r="D740" s="134"/>
      <c r="E740" s="134"/>
      <c r="F740" s="134"/>
      <c r="G740" s="86" t="str">
        <f ca="1">IF(INDIRECT("ЗакСпец!A528")&lt;&gt;"",INDIRECT("ЗакСпец!A528"),"")</f>
        <v/>
      </c>
      <c r="H740" s="85" t="str">
        <f ca="1">IF(INDIRECT("ЗакСпец!B528")&lt;&gt;"",INDIRECT("ЗакСпец!B528"),"")</f>
        <v/>
      </c>
      <c r="I740" s="84" t="str">
        <f ca="1">IF(INDIRECT("ЗакСпец!C528")&lt;&gt;"",INDIRECT("ЗакСпец!C528"),"")</f>
        <v/>
      </c>
      <c r="J740" s="121" t="str">
        <f ca="1">IF(INDIRECT("ЗакСпец!D528")&lt;&gt;"",INDIRECT("ЗакСпец!D528"),"")</f>
        <v/>
      </c>
      <c r="K740" s="121"/>
      <c r="L740" s="121"/>
      <c r="M740" s="121"/>
      <c r="N740" s="121"/>
      <c r="O740" s="122" t="str">
        <f ca="1">IF(INDIRECT("ЗакСпец!E528")&lt;&gt;"",INDIRECT("ЗакСпец!E528"),"")</f>
        <v/>
      </c>
      <c r="P740" s="122"/>
      <c r="Q740" s="122"/>
      <c r="R740" s="122"/>
      <c r="S740" s="122"/>
      <c r="T740" s="84" t="str">
        <f ca="1">IF(INDIRECT("ЗакСпец!F528")&lt;&gt;"",INDIRECT("ЗакСпец!F528"),"")</f>
        <v/>
      </c>
      <c r="U740" s="84" t="str">
        <f ca="1">IF(INDIRECT("ЗакСпец!G528")&lt;&gt;"",INDIRECT("ЗакСпец!G528"),"")</f>
        <v/>
      </c>
      <c r="V740" s="122" t="str">
        <f ca="1">IF(INDIRECT("ЗакСпец!H528")&lt;&gt;"",INDIRECT("ЗакСпец!H528"),"")</f>
        <v/>
      </c>
      <c r="W740" s="122"/>
      <c r="X740" s="122" t="str">
        <f ca="1">IF(INDIRECT("ЗакСпец!I528")&lt;&gt;"",INDIRECT("ЗакСпец!I528"),"")</f>
        <v/>
      </c>
      <c r="Y740" s="122"/>
      <c r="Z740" s="122"/>
      <c r="AA740" s="123"/>
      <c r="AB740" s="139"/>
    </row>
    <row r="741" spans="1:28" ht="22.5" customHeight="1" x14ac:dyDescent="0.2">
      <c r="A741" s="132"/>
      <c r="B741" s="134"/>
      <c r="C741" s="134"/>
      <c r="D741" s="134"/>
      <c r="E741" s="134"/>
      <c r="F741" s="134"/>
      <c r="G741" s="86" t="str">
        <f ca="1">IF(INDIRECT("ЗакСпец!A529")&lt;&gt;"",INDIRECT("ЗакСпец!A529"),"")</f>
        <v/>
      </c>
      <c r="H741" s="88" t="str">
        <f ca="1">IF(INDIRECT("ЗакСпец!B529")&lt;&gt;"",INDIRECT("ЗакСпец!B529"),"")</f>
        <v/>
      </c>
      <c r="I741" s="89" t="str">
        <f ca="1">IF(INDIRECT("ЗакСпец!C529")&lt;&gt;"",INDIRECT("ЗакСпец!C529"),"")</f>
        <v/>
      </c>
      <c r="J741" s="121" t="str">
        <f ca="1">IF(INDIRECT("ЗакСпец!D529")&lt;&gt;"",INDIRECT("ЗакСпец!D529"),"")</f>
        <v/>
      </c>
      <c r="K741" s="121"/>
      <c r="L741" s="121"/>
      <c r="M741" s="121"/>
      <c r="N741" s="121"/>
      <c r="O741" s="122" t="str">
        <f ca="1">IF(INDIRECT("ЗакСпец!E529")&lt;&gt;"",INDIRECT("ЗакСпец!E529"),"")</f>
        <v/>
      </c>
      <c r="P741" s="122"/>
      <c r="Q741" s="122"/>
      <c r="R741" s="122"/>
      <c r="S741" s="122"/>
      <c r="T741" s="84" t="str">
        <f ca="1">IF(INDIRECT("ЗакСпец!F529")&lt;&gt;"",INDIRECT("ЗакСпец!F529"),"")</f>
        <v/>
      </c>
      <c r="U741" s="84" t="str">
        <f ca="1">IF(INDIRECT("ЗакСпец!G529")&lt;&gt;"",INDIRECT("ЗакСпец!G529"),"")</f>
        <v/>
      </c>
      <c r="V741" s="122" t="str">
        <f ca="1">IF(INDIRECT("ЗакСпец!H529")&lt;&gt;"",INDIRECT("ЗакСпец!H529"),"")</f>
        <v/>
      </c>
      <c r="W741" s="122"/>
      <c r="X741" s="122" t="str">
        <f ca="1">IF(INDIRECT("ЗакСпец!I529")&lt;&gt;"",INDIRECT("ЗакСпец!I529"),"")</f>
        <v/>
      </c>
      <c r="Y741" s="122"/>
      <c r="Z741" s="122"/>
      <c r="AA741" s="123"/>
      <c r="AB741" s="139"/>
    </row>
    <row r="742" spans="1:28" ht="22.5" customHeight="1" x14ac:dyDescent="0.2">
      <c r="A742" s="132"/>
      <c r="B742" s="134"/>
      <c r="C742" s="134"/>
      <c r="D742" s="134"/>
      <c r="E742" s="134"/>
      <c r="F742" s="134"/>
      <c r="G742" s="86" t="str">
        <f ca="1">IF(INDIRECT("ЗакСпец!A530")&lt;&gt;"",INDIRECT("ЗакСпец!A530"),"")</f>
        <v/>
      </c>
      <c r="H742" s="85" t="str">
        <f ca="1">IF(INDIRECT("ЗакСпец!B530")&lt;&gt;"",INDIRECT("ЗакСпец!B530"),"")</f>
        <v/>
      </c>
      <c r="I742" s="84" t="str">
        <f ca="1">IF(INDIRECT("ЗакСпец!C530")&lt;&gt;"",INDIRECT("ЗакСпец!C530"),"")</f>
        <v/>
      </c>
      <c r="J742" s="121" t="str">
        <f ca="1">IF(INDIRECT("ЗакСпец!D530")&lt;&gt;"",INDIRECT("ЗакСпец!D530"),"")</f>
        <v/>
      </c>
      <c r="K742" s="121"/>
      <c r="L742" s="121"/>
      <c r="M742" s="121"/>
      <c r="N742" s="121"/>
      <c r="O742" s="122" t="str">
        <f ca="1">IF(INDIRECT("ЗакСпец!E530")&lt;&gt;"",INDIRECT("ЗакСпец!E530"),"")</f>
        <v/>
      </c>
      <c r="P742" s="122"/>
      <c r="Q742" s="122"/>
      <c r="R742" s="122"/>
      <c r="S742" s="122"/>
      <c r="T742" s="84" t="str">
        <f ca="1">IF(INDIRECT("ЗакСпец!F530")&lt;&gt;"",INDIRECT("ЗакСпец!F530"),"")</f>
        <v/>
      </c>
      <c r="U742" s="84" t="str">
        <f ca="1">IF(INDIRECT("ЗакСпец!G530")&lt;&gt;"",INDIRECT("ЗакСпец!G530"),"")</f>
        <v/>
      </c>
      <c r="V742" s="122" t="str">
        <f ca="1">IF(INDIRECT("ЗакСпец!H530")&lt;&gt;"",INDIRECT("ЗакСпец!H530"),"")</f>
        <v/>
      </c>
      <c r="W742" s="122"/>
      <c r="X742" s="122" t="str">
        <f ca="1">IF(INDIRECT("ЗакСпец!I530")&lt;&gt;"",INDIRECT("ЗакСпец!I530"),"")</f>
        <v/>
      </c>
      <c r="Y742" s="122"/>
      <c r="Z742" s="122"/>
      <c r="AA742" s="123"/>
      <c r="AB742" s="139"/>
    </row>
    <row r="743" spans="1:28" ht="22.5" customHeight="1" x14ac:dyDescent="0.2">
      <c r="A743" s="132"/>
      <c r="B743" s="134"/>
      <c r="C743" s="134"/>
      <c r="D743" s="134"/>
      <c r="E743" s="134"/>
      <c r="F743" s="134"/>
      <c r="G743" s="86" t="str">
        <f ca="1">IF(INDIRECT("ЗакСпец!A531")&lt;&gt;"",INDIRECT("ЗакСпец!A531"),"")</f>
        <v/>
      </c>
      <c r="H743" s="85" t="str">
        <f ca="1">IF(INDIRECT("ЗакСпец!B531")&lt;&gt;"",INDIRECT("ЗакСпец!B531"),"")</f>
        <v/>
      </c>
      <c r="I743" s="84" t="str">
        <f ca="1">IF(INDIRECT("ЗакСпец!C531")&lt;&gt;"",INDIRECT("ЗакСпец!C531"),"")</f>
        <v/>
      </c>
      <c r="J743" s="121" t="str">
        <f ca="1">IF(INDIRECT("ЗакСпец!D531")&lt;&gt;"",INDIRECT("ЗакСпец!D531"),"")</f>
        <v/>
      </c>
      <c r="K743" s="121"/>
      <c r="L743" s="121"/>
      <c r="M743" s="121"/>
      <c r="N743" s="121"/>
      <c r="O743" s="122" t="str">
        <f ca="1">IF(INDIRECT("ЗакСпец!E531")&lt;&gt;"",INDIRECT("ЗакСпец!E531"),"")</f>
        <v/>
      </c>
      <c r="P743" s="122"/>
      <c r="Q743" s="122"/>
      <c r="R743" s="122"/>
      <c r="S743" s="122"/>
      <c r="T743" s="84" t="str">
        <f ca="1">IF(INDIRECT("ЗакСпец!F531")&lt;&gt;"",INDIRECT("ЗакСпец!F531"),"")</f>
        <v/>
      </c>
      <c r="U743" s="84" t="str">
        <f ca="1">IF(INDIRECT("ЗакСпец!G531")&lt;&gt;"",INDIRECT("ЗакСпец!G531"),"")</f>
        <v/>
      </c>
      <c r="V743" s="122" t="str">
        <f ca="1">IF(INDIRECT("ЗакСпец!H531")&lt;&gt;"",INDIRECT("ЗакСпец!H531"),"")</f>
        <v/>
      </c>
      <c r="W743" s="122"/>
      <c r="X743" s="122" t="str">
        <f ca="1">IF(INDIRECT("ЗакСпец!I531")&lt;&gt;"",INDIRECT("ЗакСпец!I531"),"")</f>
        <v/>
      </c>
      <c r="Y743" s="122"/>
      <c r="Z743" s="122"/>
      <c r="AA743" s="123"/>
      <c r="AB743" s="139"/>
    </row>
    <row r="744" spans="1:28" ht="22.5" customHeight="1" x14ac:dyDescent="0.2">
      <c r="A744" s="132"/>
      <c r="B744" s="134"/>
      <c r="C744" s="134"/>
      <c r="D744" s="134"/>
      <c r="E744" s="134"/>
      <c r="F744" s="134"/>
      <c r="G744" s="86" t="str">
        <f ca="1">IF(INDIRECT("ЗакСпец!A532")&lt;&gt;"",INDIRECT("ЗакСпец!A532"),"")</f>
        <v/>
      </c>
      <c r="H744" s="85" t="str">
        <f ca="1">IF(INDIRECT("ЗакСпец!B532")&lt;&gt;"",INDIRECT("ЗакСпец!B532"),"")</f>
        <v/>
      </c>
      <c r="I744" s="84" t="str">
        <f ca="1">IF(INDIRECT("ЗакСпец!C532")&lt;&gt;"",INDIRECT("ЗакСпец!C532"),"")</f>
        <v/>
      </c>
      <c r="J744" s="121" t="str">
        <f ca="1">IF(INDIRECT("ЗакСпец!D532")&lt;&gt;"",INDIRECT("ЗакСпец!D532"),"")</f>
        <v/>
      </c>
      <c r="K744" s="121"/>
      <c r="L744" s="121"/>
      <c r="M744" s="121"/>
      <c r="N744" s="121"/>
      <c r="O744" s="122" t="str">
        <f ca="1">IF(INDIRECT("ЗакСпец!E532")&lt;&gt;"",INDIRECT("ЗакСпец!E532"),"")</f>
        <v/>
      </c>
      <c r="P744" s="122"/>
      <c r="Q744" s="122"/>
      <c r="R744" s="122"/>
      <c r="S744" s="122"/>
      <c r="T744" s="84" t="str">
        <f ca="1">IF(INDIRECT("ЗакСпец!F532")&lt;&gt;"",INDIRECT("ЗакСпец!F532"),"")</f>
        <v/>
      </c>
      <c r="U744" s="84" t="str">
        <f ca="1">IF(INDIRECT("ЗакСпец!G532")&lt;&gt;"",INDIRECT("ЗакСпец!G532"),"")</f>
        <v/>
      </c>
      <c r="V744" s="122" t="str">
        <f ca="1">IF(INDIRECT("ЗакСпец!H532")&lt;&gt;"",INDIRECT("ЗакСпец!H532"),"")</f>
        <v/>
      </c>
      <c r="W744" s="122"/>
      <c r="X744" s="122" t="str">
        <f ca="1">IF(INDIRECT("ЗакСпец!I532")&lt;&gt;"",INDIRECT("ЗакСпец!I532"),"")</f>
        <v/>
      </c>
      <c r="Y744" s="122"/>
      <c r="Z744" s="122"/>
      <c r="AA744" s="123"/>
      <c r="AB744" s="139"/>
    </row>
    <row r="745" spans="1:28" ht="22.5" customHeight="1" x14ac:dyDescent="0.2">
      <c r="A745" s="132"/>
      <c r="B745" s="134"/>
      <c r="C745" s="134"/>
      <c r="D745" s="134"/>
      <c r="E745" s="134"/>
      <c r="F745" s="134"/>
      <c r="G745" s="86" t="str">
        <f ca="1">IF(INDIRECT("ЗакСпец!A533")&lt;&gt;"",INDIRECT("ЗакСпец!A533"),"")</f>
        <v/>
      </c>
      <c r="H745" s="85" t="str">
        <f ca="1">IF(INDIRECT("ЗакСпец!B533")&lt;&gt;"",INDIRECT("ЗакСпец!B533"),"")</f>
        <v/>
      </c>
      <c r="I745" s="84" t="str">
        <f ca="1">IF(INDIRECT("ЗакСпец!C533")&lt;&gt;"",INDIRECT("ЗакСпец!C533"),"")</f>
        <v/>
      </c>
      <c r="J745" s="121" t="str">
        <f ca="1">IF(INDIRECT("ЗакСпец!D533")&lt;&gt;"",INDIRECT("ЗакСпец!D533"),"")</f>
        <v/>
      </c>
      <c r="K745" s="121"/>
      <c r="L745" s="121"/>
      <c r="M745" s="121"/>
      <c r="N745" s="121"/>
      <c r="O745" s="122" t="str">
        <f ca="1">IF(INDIRECT("ЗакСпец!E533")&lt;&gt;"",INDIRECT("ЗакСпец!E533"),"")</f>
        <v/>
      </c>
      <c r="P745" s="122"/>
      <c r="Q745" s="122"/>
      <c r="R745" s="122"/>
      <c r="S745" s="122"/>
      <c r="T745" s="84" t="str">
        <f ca="1">IF(INDIRECT("ЗакСпец!F533")&lt;&gt;"",INDIRECT("ЗакСпец!F533"),"")</f>
        <v/>
      </c>
      <c r="U745" s="84" t="str">
        <f ca="1">IF(INDIRECT("ЗакСпец!G533")&lt;&gt;"",INDIRECT("ЗакСпец!G533"),"")</f>
        <v/>
      </c>
      <c r="V745" s="122" t="str">
        <f ca="1">IF(INDIRECT("ЗакСпец!H533")&lt;&gt;"",INDIRECT("ЗакСпец!H533"),"")</f>
        <v/>
      </c>
      <c r="W745" s="122"/>
      <c r="X745" s="122" t="str">
        <f ca="1">IF(INDIRECT("ЗакСпец!I533")&lt;&gt;"",INDIRECT("ЗакСпец!I533"),"")</f>
        <v/>
      </c>
      <c r="Y745" s="122"/>
      <c r="Z745" s="122"/>
      <c r="AA745" s="123"/>
      <c r="AB745" s="139"/>
    </row>
    <row r="746" spans="1:28" ht="22.5" customHeight="1" x14ac:dyDescent="0.2">
      <c r="A746" s="132"/>
      <c r="B746" s="134"/>
      <c r="C746" s="134"/>
      <c r="D746" s="134"/>
      <c r="E746" s="134"/>
      <c r="F746" s="134"/>
      <c r="G746" s="86" t="str">
        <f ca="1">IF(INDIRECT("ЗакСпец!A534")&lt;&gt;"",INDIRECT("ЗакСпец!A534"),"")</f>
        <v/>
      </c>
      <c r="H746" s="85" t="str">
        <f ca="1">IF(INDIRECT("ЗакСпец!B534")&lt;&gt;"",INDIRECT("ЗакСпец!B534"),"")</f>
        <v/>
      </c>
      <c r="I746" s="84" t="str">
        <f ca="1">IF(INDIRECT("ЗакСпец!C534")&lt;&gt;"",INDIRECT("ЗакСпец!C534"),"")</f>
        <v/>
      </c>
      <c r="J746" s="121" t="str">
        <f ca="1">IF(INDIRECT("ЗакСпец!D534")&lt;&gt;"",INDIRECT("ЗакСпец!D534"),"")</f>
        <v/>
      </c>
      <c r="K746" s="121"/>
      <c r="L746" s="121"/>
      <c r="M746" s="121"/>
      <c r="N746" s="121"/>
      <c r="O746" s="122" t="str">
        <f ca="1">IF(INDIRECT("ЗакСпец!E534")&lt;&gt;"",INDIRECT("ЗакСпец!E534"),"")</f>
        <v/>
      </c>
      <c r="P746" s="122"/>
      <c r="Q746" s="122"/>
      <c r="R746" s="122"/>
      <c r="S746" s="122"/>
      <c r="T746" s="84" t="str">
        <f ca="1">IF(INDIRECT("ЗакСпец!F534")&lt;&gt;"",INDIRECT("ЗакСпец!F534"),"")</f>
        <v/>
      </c>
      <c r="U746" s="84" t="str">
        <f ca="1">IF(INDIRECT("ЗакСпец!G534")&lt;&gt;"",INDIRECT("ЗакСпец!G534"),"")</f>
        <v/>
      </c>
      <c r="V746" s="122" t="str">
        <f ca="1">IF(INDIRECT("ЗакСпец!H534")&lt;&gt;"",INDIRECT("ЗакСпец!H534"),"")</f>
        <v/>
      </c>
      <c r="W746" s="122"/>
      <c r="X746" s="122" t="str">
        <f ca="1">IF(INDIRECT("ЗакСпец!I534")&lt;&gt;"",INDIRECT("ЗакСпец!I534"),"")</f>
        <v/>
      </c>
      <c r="Y746" s="122"/>
      <c r="Z746" s="122"/>
      <c r="AA746" s="123"/>
      <c r="AB746" s="139"/>
    </row>
    <row r="747" spans="1:28" ht="22.5" customHeight="1" x14ac:dyDescent="0.2">
      <c r="A747" s="132"/>
      <c r="B747" s="134"/>
      <c r="C747" s="134"/>
      <c r="D747" s="134"/>
      <c r="E747" s="134"/>
      <c r="F747" s="134"/>
      <c r="G747" s="86" t="str">
        <f ca="1">IF(INDIRECT("ЗакСпец!A535")&lt;&gt;"",INDIRECT("ЗакСпец!A535"),"")</f>
        <v/>
      </c>
      <c r="H747" s="85" t="str">
        <f ca="1">IF(INDIRECT("ЗакСпец!B535")&lt;&gt;"",INDIRECT("ЗакСпец!B535"),"")</f>
        <v/>
      </c>
      <c r="I747" s="84" t="str">
        <f ca="1">IF(INDIRECT("ЗакСпец!C535")&lt;&gt;"",INDIRECT("ЗакСпец!C535"),"")</f>
        <v/>
      </c>
      <c r="J747" s="121" t="str">
        <f ca="1">IF(INDIRECT("ЗакСпец!D535")&lt;&gt;"",INDIRECT("ЗакСпец!D535"),"")</f>
        <v/>
      </c>
      <c r="K747" s="121"/>
      <c r="L747" s="121"/>
      <c r="M747" s="121"/>
      <c r="N747" s="121"/>
      <c r="O747" s="122" t="str">
        <f ca="1">IF(INDIRECT("ЗакСпец!E535")&lt;&gt;"",INDIRECT("ЗакСпец!E535"),"")</f>
        <v/>
      </c>
      <c r="P747" s="122"/>
      <c r="Q747" s="122"/>
      <c r="R747" s="122"/>
      <c r="S747" s="122"/>
      <c r="T747" s="84" t="str">
        <f ca="1">IF(INDIRECT("ЗакСпец!F535")&lt;&gt;"",INDIRECT("ЗакСпец!F535"),"")</f>
        <v/>
      </c>
      <c r="U747" s="84" t="str">
        <f ca="1">IF(INDIRECT("ЗакСпец!G535")&lt;&gt;"",INDIRECT("ЗакСпец!G535"),"")</f>
        <v/>
      </c>
      <c r="V747" s="122" t="str">
        <f ca="1">IF(INDIRECT("ЗакСпец!H535")&lt;&gt;"",INDIRECT("ЗакСпец!H535"),"")</f>
        <v/>
      </c>
      <c r="W747" s="122"/>
      <c r="X747" s="122" t="str">
        <f ca="1">IF(INDIRECT("ЗакСпец!I535")&lt;&gt;"",INDIRECT("ЗакСпец!I535"),"")</f>
        <v/>
      </c>
      <c r="Y747" s="122"/>
      <c r="Z747" s="122"/>
      <c r="AA747" s="123"/>
      <c r="AB747" s="139"/>
    </row>
    <row r="748" spans="1:28" ht="22.5" customHeight="1" x14ac:dyDescent="0.2">
      <c r="A748" s="132"/>
      <c r="B748" s="134"/>
      <c r="C748" s="134"/>
      <c r="D748" s="134"/>
      <c r="E748" s="134"/>
      <c r="F748" s="134"/>
      <c r="G748" s="86" t="str">
        <f ca="1">IF(INDIRECT("ЗакСпец!A536")&lt;&gt;"",INDIRECT("ЗакСпец!A536"),"")</f>
        <v/>
      </c>
      <c r="H748" s="85" t="str">
        <f ca="1">IF(INDIRECT("ЗакСпец!B536")&lt;&gt;"",INDIRECT("ЗакСпец!B536"),"")</f>
        <v/>
      </c>
      <c r="I748" s="84" t="str">
        <f ca="1">IF(INDIRECT("ЗакСпец!C536")&lt;&gt;"",INDIRECT("ЗакСпец!C536"),"")</f>
        <v/>
      </c>
      <c r="J748" s="121" t="str">
        <f ca="1">IF(INDIRECT("ЗакСпец!D536")&lt;&gt;"",INDIRECT("ЗакСпец!D536"),"")</f>
        <v/>
      </c>
      <c r="K748" s="121"/>
      <c r="L748" s="121"/>
      <c r="M748" s="121"/>
      <c r="N748" s="121"/>
      <c r="O748" s="122" t="str">
        <f ca="1">IF(INDIRECT("ЗакСпец!E536")&lt;&gt;"",INDIRECT("ЗакСпец!E536"),"")</f>
        <v/>
      </c>
      <c r="P748" s="122"/>
      <c r="Q748" s="122"/>
      <c r="R748" s="122"/>
      <c r="S748" s="122"/>
      <c r="T748" s="84" t="str">
        <f ca="1">IF(INDIRECT("ЗакСпец!F536")&lt;&gt;"",INDIRECT("ЗакСпец!F536"),"")</f>
        <v/>
      </c>
      <c r="U748" s="84" t="str">
        <f ca="1">IF(INDIRECT("ЗакСпец!G536")&lt;&gt;"",INDIRECT("ЗакСпец!G536"),"")</f>
        <v/>
      </c>
      <c r="V748" s="122" t="str">
        <f ca="1">IF(INDIRECT("ЗакСпец!H536")&lt;&gt;"",INDIRECT("ЗакСпец!H536"),"")</f>
        <v/>
      </c>
      <c r="W748" s="122"/>
      <c r="X748" s="122" t="str">
        <f ca="1">IF(INDIRECT("ЗакСпец!I536")&lt;&gt;"",INDIRECT("ЗакСпец!I536"),"")</f>
        <v/>
      </c>
      <c r="Y748" s="122"/>
      <c r="Z748" s="122"/>
      <c r="AA748" s="123"/>
      <c r="AB748" s="139"/>
    </row>
    <row r="749" spans="1:28" ht="22.5" customHeight="1" x14ac:dyDescent="0.2">
      <c r="A749" s="132"/>
      <c r="B749" s="134"/>
      <c r="C749" s="134"/>
      <c r="D749" s="134"/>
      <c r="E749" s="134"/>
      <c r="F749" s="134"/>
      <c r="G749" s="86" t="str">
        <f ca="1">IF(INDIRECT("ЗакСпец!A537")&lt;&gt;"",INDIRECT("ЗакСпец!A537"),"")</f>
        <v/>
      </c>
      <c r="H749" s="88" t="str">
        <f ca="1">IF(INDIRECT("ЗакСпец!B537")&lt;&gt;"",INDIRECT("ЗакСпец!B537"),"")</f>
        <v/>
      </c>
      <c r="I749" s="84" t="str">
        <f ca="1">IF(INDIRECT("ЗакСпец!C537")&lt;&gt;"",INDIRECT("ЗакСпец!C537"),"")</f>
        <v/>
      </c>
      <c r="J749" s="121" t="str">
        <f ca="1">IF(INDIRECT("ЗакСпец!D537")&lt;&gt;"",INDIRECT("ЗакСпец!D537"),"")</f>
        <v/>
      </c>
      <c r="K749" s="121"/>
      <c r="L749" s="121"/>
      <c r="M749" s="121"/>
      <c r="N749" s="121"/>
      <c r="O749" s="122" t="str">
        <f ca="1">IF(INDIRECT("ЗакСпец!E537")&lt;&gt;"",INDIRECT("ЗакСпец!E537"),"")</f>
        <v/>
      </c>
      <c r="P749" s="122"/>
      <c r="Q749" s="122"/>
      <c r="R749" s="122"/>
      <c r="S749" s="122"/>
      <c r="T749" s="84" t="str">
        <f ca="1">IF(INDIRECT("ЗакСпец!F537")&lt;&gt;"",INDIRECT("ЗакСпец!F537"),"")</f>
        <v/>
      </c>
      <c r="U749" s="84" t="str">
        <f ca="1">IF(INDIRECT("ЗакСпец!G537")&lt;&gt;"",INDIRECT("ЗакСпец!G537"),"")</f>
        <v/>
      </c>
      <c r="V749" s="122" t="str">
        <f ca="1">IF(INDIRECT("ЗакСпец!H537")&lt;&gt;"",INDIRECT("ЗакСпец!H537"),"")</f>
        <v/>
      </c>
      <c r="W749" s="122"/>
      <c r="X749" s="122" t="str">
        <f ca="1">IF(INDIRECT("ЗакСпец!I537")&lt;&gt;"",INDIRECT("ЗакСпец!I537"),"")</f>
        <v/>
      </c>
      <c r="Y749" s="122"/>
      <c r="Z749" s="122"/>
      <c r="AA749" s="123"/>
      <c r="AB749" s="139"/>
    </row>
    <row r="750" spans="1:28" ht="16.899999999999999" customHeight="1" x14ac:dyDescent="0.2">
      <c r="A750" s="132"/>
      <c r="B750" s="134"/>
      <c r="C750" s="134"/>
      <c r="D750" s="134"/>
      <c r="E750" s="134"/>
      <c r="F750" s="134"/>
      <c r="G750" s="209" t="str">
        <f ca="1">IF(INDIRECT("ЗакСпец!A538")&lt;&gt;"",INDIRECT("ЗакСпец!A538"),"")</f>
        <v/>
      </c>
      <c r="H750" s="122" t="str">
        <f ca="1">IF(INDIRECT("ЗакСпец!B538")&lt;&gt;"",INDIRECT("ЗакСпец!B538"),"")</f>
        <v/>
      </c>
      <c r="I750" s="121" t="str">
        <f ca="1">IF(INDIRECT("ЗакСпец!C538")&lt;&gt;"",INDIRECT("ЗакСпец!C538"),"")</f>
        <v/>
      </c>
      <c r="J750" s="121" t="str">
        <f ca="1">IF(INDIRECT("ЗакСпец!D538")&lt;&gt;"",INDIRECT("ЗакСпец!D538"),"")</f>
        <v/>
      </c>
      <c r="K750" s="121"/>
      <c r="L750" s="121"/>
      <c r="M750" s="121"/>
      <c r="N750" s="121"/>
      <c r="O750" s="122" t="str">
        <f ca="1">IF(INDIRECT("ЗакСпец!E538")&lt;&gt;"",INDIRECT("ЗакСпец!E538"),"")</f>
        <v/>
      </c>
      <c r="P750" s="122"/>
      <c r="Q750" s="122"/>
      <c r="R750" s="122"/>
      <c r="S750" s="122"/>
      <c r="T750" s="121" t="str">
        <f ca="1">IF(INDIRECT("ЗакСпец!F538")&lt;&gt;"",INDIRECT("ЗакСпец!F538"),"")</f>
        <v/>
      </c>
      <c r="U750" s="121" t="str">
        <f ca="1">IF(INDIRECT("ЗакСпец!G538")&lt;&gt;"",INDIRECT("ЗакСпец!G538"),"")</f>
        <v/>
      </c>
      <c r="V750" s="122" t="str">
        <f ca="1">IF(INDIRECT("ЗакСпец!H538")&lt;&gt;"",INDIRECT("ЗакСпец!H538"),"")</f>
        <v/>
      </c>
      <c r="W750" s="122"/>
      <c r="X750" s="122" t="str">
        <f ca="1">IF(INDIRECT("ЗакСпец!I538")&lt;&gt;"",INDIRECT("ЗакСпец!I538"),"")</f>
        <v/>
      </c>
      <c r="Y750" s="122"/>
      <c r="Z750" s="122"/>
      <c r="AA750" s="123"/>
      <c r="AB750" s="139"/>
    </row>
    <row r="751" spans="1:28" ht="5.65" customHeight="1" x14ac:dyDescent="0.2">
      <c r="A751" s="132"/>
      <c r="B751" s="134"/>
      <c r="C751" s="134"/>
      <c r="D751" s="134"/>
      <c r="E751" s="134"/>
      <c r="F751" s="134"/>
      <c r="G751" s="209"/>
      <c r="H751" s="122"/>
      <c r="I751" s="121"/>
      <c r="J751" s="121"/>
      <c r="K751" s="121"/>
      <c r="L751" s="121"/>
      <c r="M751" s="121"/>
      <c r="N751" s="121"/>
      <c r="O751" s="122"/>
      <c r="P751" s="122"/>
      <c r="Q751" s="122"/>
      <c r="R751" s="122"/>
      <c r="S751" s="122"/>
      <c r="T751" s="121"/>
      <c r="U751" s="121"/>
      <c r="V751" s="122"/>
      <c r="W751" s="122"/>
      <c r="X751" s="122"/>
      <c r="Y751" s="122"/>
      <c r="Z751" s="122"/>
      <c r="AA751" s="123"/>
      <c r="AB751" s="139"/>
    </row>
    <row r="752" spans="1:28" ht="22.5" customHeight="1" x14ac:dyDescent="0.2">
      <c r="A752" s="132"/>
      <c r="B752" s="134"/>
      <c r="C752" s="134"/>
      <c r="D752" s="134"/>
      <c r="E752" s="134"/>
      <c r="F752" s="134"/>
      <c r="G752" s="86" t="str">
        <f ca="1">IF(INDIRECT("ЗакСпец!A539")&lt;&gt;"",INDIRECT("ЗакСпец!A539"),"")</f>
        <v/>
      </c>
      <c r="H752" s="85" t="str">
        <f ca="1">IF(INDIRECT("ЗакСпец!B539")&lt;&gt;"",INDIRECT("ЗакСпец!B539"),"")</f>
        <v/>
      </c>
      <c r="I752" s="84" t="str">
        <f ca="1">IF(INDIRECT("ЗакСпец!C539")&lt;&gt;"",INDIRECT("ЗакСпец!C539"),"")</f>
        <v/>
      </c>
      <c r="J752" s="121" t="str">
        <f ca="1">IF(INDIRECT("ЗакСпец!D539")&lt;&gt;"",INDIRECT("ЗакСпец!D539"),"")</f>
        <v/>
      </c>
      <c r="K752" s="121"/>
      <c r="L752" s="121"/>
      <c r="M752" s="121"/>
      <c r="N752" s="121"/>
      <c r="O752" s="122" t="str">
        <f ca="1">IF(INDIRECT("ЗакСпец!E539")&lt;&gt;"",INDIRECT("ЗакСпец!E539"),"")</f>
        <v/>
      </c>
      <c r="P752" s="122"/>
      <c r="Q752" s="122"/>
      <c r="R752" s="122"/>
      <c r="S752" s="122"/>
      <c r="T752" s="84" t="str">
        <f ca="1">IF(INDIRECT("ЗакСпец!F539")&lt;&gt;"",INDIRECT("ЗакСпец!F539"),"")</f>
        <v/>
      </c>
      <c r="U752" s="84" t="str">
        <f ca="1">IF(INDIRECT("ЗакСпец!G539")&lt;&gt;"",INDIRECT("ЗакСпец!G539"),"")</f>
        <v/>
      </c>
      <c r="V752" s="122" t="str">
        <f ca="1">IF(INDIRECT("ЗакСпец!H539")&lt;&gt;"",INDIRECT("ЗакСпец!H539"),"")</f>
        <v/>
      </c>
      <c r="W752" s="122"/>
      <c r="X752" s="122" t="str">
        <f ca="1">IF(INDIRECT("ЗакСпец!I539")&lt;&gt;"",INDIRECT("ЗакСпец!I539"),"")</f>
        <v/>
      </c>
      <c r="Y752" s="122"/>
      <c r="Z752" s="122"/>
      <c r="AA752" s="123"/>
      <c r="AB752" s="139"/>
    </row>
    <row r="753" spans="1:28" ht="22.5" customHeight="1" x14ac:dyDescent="0.2">
      <c r="A753" s="132"/>
      <c r="B753" s="134"/>
      <c r="C753" s="134"/>
      <c r="D753" s="134"/>
      <c r="E753" s="134"/>
      <c r="F753" s="134"/>
      <c r="G753" s="86" t="str">
        <f ca="1">IF(INDIRECT("ЗакСпец!A540")&lt;&gt;"",INDIRECT("ЗакСпец!A540"),"")</f>
        <v/>
      </c>
      <c r="H753" s="85" t="str">
        <f ca="1">IF(INDIRECT("ЗакСпец!B540")&lt;&gt;"",INDIRECT("ЗакСпец!B540"),"")</f>
        <v/>
      </c>
      <c r="I753" s="84" t="str">
        <f ca="1">IF(INDIRECT("ЗакСпец!C540")&lt;&gt;"",INDIRECT("ЗакСпец!C540"),"")</f>
        <v/>
      </c>
      <c r="J753" s="121" t="str">
        <f ca="1">IF(INDIRECT("ЗакСпец!D540")&lt;&gt;"",INDIRECT("ЗакСпец!D540"),"")</f>
        <v/>
      </c>
      <c r="K753" s="121"/>
      <c r="L753" s="121"/>
      <c r="M753" s="121"/>
      <c r="N753" s="121"/>
      <c r="O753" s="122" t="str">
        <f ca="1">IF(INDIRECT("ЗакСпец!E540")&lt;&gt;"",INDIRECT("ЗакСпец!E540"),"")</f>
        <v/>
      </c>
      <c r="P753" s="122"/>
      <c r="Q753" s="122"/>
      <c r="R753" s="122"/>
      <c r="S753" s="122"/>
      <c r="T753" s="84" t="str">
        <f ca="1">IF(INDIRECT("ЗакСпец!F540")&lt;&gt;"",INDIRECT("ЗакСпец!F540"),"")</f>
        <v/>
      </c>
      <c r="U753" s="84" t="str">
        <f ca="1">IF(INDIRECT("ЗакСпец!G540")&lt;&gt;"",INDIRECT("ЗакСпец!G540"),"")</f>
        <v/>
      </c>
      <c r="V753" s="122" t="str">
        <f ca="1">IF(INDIRECT("ЗакСпец!H540")&lt;&gt;"",INDIRECT("ЗакСпец!H540"),"")</f>
        <v/>
      </c>
      <c r="W753" s="122"/>
      <c r="X753" s="122" t="str">
        <f ca="1">IF(INDIRECT("ЗакСпец!I540")&lt;&gt;"",INDIRECT("ЗакСпец!I540"),"")</f>
        <v/>
      </c>
      <c r="Y753" s="122"/>
      <c r="Z753" s="122"/>
      <c r="AA753" s="123"/>
      <c r="AB753" s="139"/>
    </row>
    <row r="754" spans="1:28" ht="22.5" customHeight="1" x14ac:dyDescent="0.2">
      <c r="A754" s="132"/>
      <c r="B754" s="134"/>
      <c r="C754" s="134"/>
      <c r="D754" s="134"/>
      <c r="E754" s="134"/>
      <c r="F754" s="134"/>
      <c r="G754" s="209" t="str">
        <f ca="1">IF(INDIRECT("ЗакСпец!A541")&lt;&gt;"",INDIRECT("ЗакСпец!A541"),"")</f>
        <v/>
      </c>
      <c r="H754" s="122" t="str">
        <f ca="1">IF(INDIRECT("ЗакСпец!B541")&lt;&gt;"",INDIRECT("ЗакСпец!B541"),"")</f>
        <v/>
      </c>
      <c r="I754" s="121" t="str">
        <f ca="1">IF(INDIRECT("ЗакСпец!C541")&lt;&gt;"",INDIRECT("ЗакСпец!C541"),"")</f>
        <v/>
      </c>
      <c r="J754" s="121" t="str">
        <f ca="1">IF(INDIRECT("ЗакСпец!D541")&lt;&gt;"",INDIRECT("ЗакСпец!D541"),"")</f>
        <v/>
      </c>
      <c r="K754" s="121"/>
      <c r="L754" s="121"/>
      <c r="M754" s="121"/>
      <c r="N754" s="121"/>
      <c r="O754" s="122" t="str">
        <f ca="1">IF(INDIRECT("ЗакСпец!E541")&lt;&gt;"",INDIRECT("ЗакСпец!E541"),"")</f>
        <v/>
      </c>
      <c r="P754" s="122"/>
      <c r="Q754" s="122"/>
      <c r="R754" s="122"/>
      <c r="S754" s="122"/>
      <c r="T754" s="121" t="str">
        <f ca="1">IF(INDIRECT("ЗакСпец!F541")&lt;&gt;"",INDIRECT("ЗакСпец!F541"),"")</f>
        <v/>
      </c>
      <c r="U754" s="121" t="str">
        <f ca="1">IF(INDIRECT("ЗакСпец!G541")&lt;&gt;"",INDIRECT("ЗакСпец!G541"),"")</f>
        <v/>
      </c>
      <c r="V754" s="122" t="str">
        <f ca="1">IF(INDIRECT("ЗакСпец!H541")&lt;&gt;"",INDIRECT("ЗакСпец!H541"),"")</f>
        <v/>
      </c>
      <c r="W754" s="122"/>
      <c r="X754" s="122" t="str">
        <f ca="1">IF(INDIRECT("ЗакСпец!I541")&lt;&gt;"",INDIRECT("ЗакСпец!I541"),"")</f>
        <v/>
      </c>
      <c r="Y754" s="122"/>
      <c r="Z754" s="122"/>
      <c r="AA754" s="123"/>
      <c r="AB754" s="139"/>
    </row>
    <row r="755" spans="1:28" ht="2.85" customHeight="1" x14ac:dyDescent="0.2">
      <c r="A755" s="132"/>
      <c r="B755" s="134"/>
      <c r="C755" s="134"/>
      <c r="D755" s="134"/>
      <c r="E755" s="134"/>
      <c r="F755" s="134"/>
      <c r="G755" s="209"/>
      <c r="H755" s="122"/>
      <c r="I755" s="121"/>
      <c r="J755" s="121"/>
      <c r="K755" s="121"/>
      <c r="L755" s="121"/>
      <c r="M755" s="121"/>
      <c r="N755" s="121"/>
      <c r="O755" s="122"/>
      <c r="P755" s="122"/>
      <c r="Q755" s="122"/>
      <c r="R755" s="122"/>
      <c r="S755" s="122"/>
      <c r="T755" s="121"/>
      <c r="U755" s="121"/>
      <c r="V755" s="122"/>
      <c r="W755" s="122"/>
      <c r="X755" s="122"/>
      <c r="Y755" s="122"/>
      <c r="Z755" s="122"/>
      <c r="AA755" s="123"/>
      <c r="AB755" s="139"/>
    </row>
    <row r="756" spans="1:28" ht="22.5" customHeight="1" x14ac:dyDescent="0.2">
      <c r="A756" s="132"/>
      <c r="B756" s="134"/>
      <c r="C756" s="134"/>
      <c r="D756" s="134"/>
      <c r="E756" s="134"/>
      <c r="F756" s="134"/>
      <c r="G756" s="86" t="str">
        <f ca="1">IF(INDIRECT("ЗакСпец!A542")&lt;&gt;"",INDIRECT("ЗакСпец!A542"),"")</f>
        <v/>
      </c>
      <c r="H756" s="85" t="str">
        <f ca="1">IF(INDIRECT("ЗакСпец!B542")&lt;&gt;"",INDIRECT("ЗакСпец!B542"),"")</f>
        <v/>
      </c>
      <c r="I756" s="84" t="str">
        <f ca="1">IF(INDIRECT("ЗакСпец!C542")&lt;&gt;"",INDIRECT("ЗакСпец!C542"),"")</f>
        <v/>
      </c>
      <c r="J756" s="121" t="str">
        <f ca="1">IF(INDIRECT("ЗакСпец!D542")&lt;&gt;"",INDIRECT("ЗакСпец!D542"),"")</f>
        <v/>
      </c>
      <c r="K756" s="121"/>
      <c r="L756" s="121"/>
      <c r="M756" s="121"/>
      <c r="N756" s="121"/>
      <c r="O756" s="122" t="str">
        <f ca="1">IF(INDIRECT("ЗакСпец!E542")&lt;&gt;"",INDIRECT("ЗакСпец!E542"),"")</f>
        <v/>
      </c>
      <c r="P756" s="122"/>
      <c r="Q756" s="122"/>
      <c r="R756" s="122"/>
      <c r="S756" s="122"/>
      <c r="T756" s="84" t="str">
        <f ca="1">IF(INDIRECT("ЗакСпец!F542")&lt;&gt;"",INDIRECT("ЗакСпец!F542"),"")</f>
        <v/>
      </c>
      <c r="U756" s="84" t="str">
        <f ca="1">IF(INDIRECT("ЗакСпец!G542")&lt;&gt;"",INDIRECT("ЗакСпец!G542"),"")</f>
        <v/>
      </c>
      <c r="V756" s="122" t="str">
        <f ca="1">IF(INDIRECT("ЗакСпец!H542")&lt;&gt;"",INDIRECT("ЗакСпец!H542"),"")</f>
        <v/>
      </c>
      <c r="W756" s="122"/>
      <c r="X756" s="122" t="str">
        <f ca="1">IF(INDIRECT("ЗакСпец!I542")&lt;&gt;"",INDIRECT("ЗакСпец!I542"),"")</f>
        <v/>
      </c>
      <c r="Y756" s="122"/>
      <c r="Z756" s="122"/>
      <c r="AA756" s="123"/>
      <c r="AB756" s="139"/>
    </row>
    <row r="757" spans="1:28" ht="22.5" customHeight="1" x14ac:dyDescent="0.2">
      <c r="A757" s="132"/>
      <c r="B757" s="134"/>
      <c r="C757" s="134"/>
      <c r="D757" s="134"/>
      <c r="E757" s="134"/>
      <c r="F757" s="134"/>
      <c r="G757" s="86" t="str">
        <f ca="1">IF(INDIRECT("ЗакСпец!A543")&lt;&gt;"",INDIRECT("ЗакСпец!A543"),"")</f>
        <v/>
      </c>
      <c r="H757" s="85" t="str">
        <f ca="1">IF(INDIRECT("ЗакСпец!B543")&lt;&gt;"",INDIRECT("ЗакСпец!B543"),"")</f>
        <v/>
      </c>
      <c r="I757" s="84" t="str">
        <f ca="1">IF(INDIRECT("ЗакСпец!C543")&lt;&gt;"",INDIRECT("ЗакСпец!C543"),"")</f>
        <v/>
      </c>
      <c r="J757" s="121" t="str">
        <f ca="1">IF(INDIRECT("ЗакСпец!D543")&lt;&gt;"",INDIRECT("ЗакСпец!D543"),"")</f>
        <v/>
      </c>
      <c r="K757" s="121"/>
      <c r="L757" s="121"/>
      <c r="M757" s="121"/>
      <c r="N757" s="121"/>
      <c r="O757" s="122" t="str">
        <f ca="1">IF(INDIRECT("ЗакСпец!E543")&lt;&gt;"",INDIRECT("ЗакСпец!E543"),"")</f>
        <v/>
      </c>
      <c r="P757" s="122"/>
      <c r="Q757" s="122"/>
      <c r="R757" s="122"/>
      <c r="S757" s="122"/>
      <c r="T757" s="84" t="str">
        <f ca="1">IF(INDIRECT("ЗакСпец!F543")&lt;&gt;"",INDIRECT("ЗакСпец!F543"),"")</f>
        <v/>
      </c>
      <c r="U757" s="84" t="str">
        <f ca="1">IF(INDIRECT("ЗакСпец!G543")&lt;&gt;"",INDIRECT("ЗакСпец!G543"),"")</f>
        <v/>
      </c>
      <c r="V757" s="122" t="str">
        <f ca="1">IF(INDIRECT("ЗакСпец!H543")&lt;&gt;"",INDIRECT("ЗакСпец!H543"),"")</f>
        <v/>
      </c>
      <c r="W757" s="122"/>
      <c r="X757" s="122" t="str">
        <f ca="1">IF(INDIRECT("ЗакСпец!I543")&lt;&gt;"",INDIRECT("ЗакСпец!I543"),"")</f>
        <v/>
      </c>
      <c r="Y757" s="122"/>
      <c r="Z757" s="122"/>
      <c r="AA757" s="123"/>
      <c r="AB757" s="139"/>
    </row>
    <row r="758" spans="1:28" ht="8.4499999999999993" customHeight="1" x14ac:dyDescent="0.2">
      <c r="A758" s="132"/>
      <c r="B758" s="134"/>
      <c r="C758" s="134"/>
      <c r="D758" s="134"/>
      <c r="E758" s="134"/>
      <c r="F758" s="134"/>
      <c r="G758" s="209" t="str">
        <f ca="1">IF(INDIRECT("ЗакСпец!A544")&lt;&gt;"",INDIRECT("ЗакСпец!A544"),"")</f>
        <v/>
      </c>
      <c r="H758" s="122" t="str">
        <f ca="1">IF(INDIRECT("ЗакСпец!B544")&lt;&gt;"",INDIRECT("ЗакСпец!B544"),"")</f>
        <v/>
      </c>
      <c r="I758" s="121" t="str">
        <f ca="1">IF(INDIRECT("ЗакСпец!C544")&lt;&gt;"",INDIRECT("ЗакСпец!C544"),"")</f>
        <v/>
      </c>
      <c r="J758" s="121" t="str">
        <f ca="1">IF(INDIRECT("ЗакСпец!D544")&lt;&gt;"",INDIRECT("ЗакСпец!D544"),"")</f>
        <v/>
      </c>
      <c r="K758" s="121"/>
      <c r="L758" s="121"/>
      <c r="M758" s="121"/>
      <c r="N758" s="121"/>
      <c r="O758" s="122" t="str">
        <f ca="1">IF(INDIRECT("ЗакСпец!E544")&lt;&gt;"",INDIRECT("ЗакСпец!E544"),"")</f>
        <v/>
      </c>
      <c r="P758" s="122"/>
      <c r="Q758" s="122"/>
      <c r="R758" s="122"/>
      <c r="S758" s="122"/>
      <c r="T758" s="121" t="str">
        <f ca="1">IF(INDIRECT("ЗакСпец!F544")&lt;&gt;"",INDIRECT("ЗакСпец!F544"),"")</f>
        <v/>
      </c>
      <c r="U758" s="121" t="str">
        <f ca="1">IF(INDIRECT("ЗакСпец!G544")&lt;&gt;"",INDIRECT("ЗакСпец!G544"),"")</f>
        <v/>
      </c>
      <c r="V758" s="122" t="str">
        <f ca="1">IF(INDIRECT("ЗакСпец!H544")&lt;&gt;"",INDIRECT("ЗакСпец!H544"),"")</f>
        <v/>
      </c>
      <c r="W758" s="122"/>
      <c r="X758" s="122" t="str">
        <f ca="1">IF(INDIRECT("ЗакСпец!I544")&lt;&gt;"",INDIRECT("ЗакСпец!I544"),"")</f>
        <v/>
      </c>
      <c r="Y758" s="122"/>
      <c r="Z758" s="122"/>
      <c r="AA758" s="123"/>
      <c r="AB758" s="139"/>
    </row>
    <row r="759" spans="1:28" ht="14.1" customHeight="1" x14ac:dyDescent="0.2">
      <c r="A759" s="132"/>
      <c r="B759" s="134"/>
      <c r="C759" s="134"/>
      <c r="D759" s="134"/>
      <c r="E759" s="134"/>
      <c r="F759" s="134"/>
      <c r="G759" s="209"/>
      <c r="H759" s="122"/>
      <c r="I759" s="121"/>
      <c r="J759" s="121"/>
      <c r="K759" s="121"/>
      <c r="L759" s="121"/>
      <c r="M759" s="121"/>
      <c r="N759" s="121"/>
      <c r="O759" s="122"/>
      <c r="P759" s="122"/>
      <c r="Q759" s="122"/>
      <c r="R759" s="122"/>
      <c r="S759" s="122"/>
      <c r="T759" s="121"/>
      <c r="U759" s="121"/>
      <c r="V759" s="122"/>
      <c r="W759" s="122"/>
      <c r="X759" s="122"/>
      <c r="Y759" s="122"/>
      <c r="Z759" s="122"/>
      <c r="AA759" s="123"/>
      <c r="AB759" s="139"/>
    </row>
    <row r="760" spans="1:28" ht="22.5" customHeight="1" x14ac:dyDescent="0.2">
      <c r="A760" s="132"/>
      <c r="B760" s="134"/>
      <c r="C760" s="134"/>
      <c r="D760" s="134"/>
      <c r="E760" s="134"/>
      <c r="F760" s="134"/>
      <c r="G760" s="86" t="str">
        <f ca="1">IF(INDIRECT("ЗакСпец!A545")&lt;&gt;"",INDIRECT("ЗакСпец!A545"),"")</f>
        <v/>
      </c>
      <c r="H760" s="85" t="str">
        <f ca="1">IF(INDIRECT("ЗакСпец!B545")&lt;&gt;"",INDIRECT("ЗакСпец!B545"),"")</f>
        <v/>
      </c>
      <c r="I760" s="84" t="str">
        <f ca="1">IF(INDIRECT("ЗакСпец!C545")&lt;&gt;"",INDIRECT("ЗакСпец!C545"),"")</f>
        <v/>
      </c>
      <c r="J760" s="121" t="str">
        <f ca="1">IF(INDIRECT("ЗакСпец!D545")&lt;&gt;"",INDIRECT("ЗакСпец!D545"),"")</f>
        <v/>
      </c>
      <c r="K760" s="121"/>
      <c r="L760" s="121"/>
      <c r="M760" s="121"/>
      <c r="N760" s="121"/>
      <c r="O760" s="122" t="str">
        <f ca="1">IF(INDIRECT("ЗакСпец!E545")&lt;&gt;"",INDIRECT("ЗакСпец!E545"),"")</f>
        <v/>
      </c>
      <c r="P760" s="122"/>
      <c r="Q760" s="122"/>
      <c r="R760" s="122"/>
      <c r="S760" s="122"/>
      <c r="T760" s="84" t="str">
        <f ca="1">IF(INDIRECT("ЗакСпец!F545")&lt;&gt;"",INDIRECT("ЗакСпец!F545"),"")</f>
        <v/>
      </c>
      <c r="U760" s="84" t="str">
        <f ca="1">IF(INDIRECT("ЗакСпец!G545")&lt;&gt;"",INDIRECT("ЗакСпец!G545"),"")</f>
        <v/>
      </c>
      <c r="V760" s="122" t="str">
        <f ca="1">IF(INDIRECT("ЗакСпец!H545")&lt;&gt;"",INDIRECT("ЗакСпец!H545"),"")</f>
        <v/>
      </c>
      <c r="W760" s="122"/>
      <c r="X760" s="122" t="str">
        <f ca="1">IF(INDIRECT("ЗакСпец!I545")&lt;&gt;"",INDIRECT("ЗакСпец!I545"),"")</f>
        <v/>
      </c>
      <c r="Y760" s="122"/>
      <c r="Z760" s="122"/>
      <c r="AA760" s="123"/>
      <c r="AB760" s="139"/>
    </row>
    <row r="761" spans="1:28" ht="19.7" customHeight="1" thickBot="1" x14ac:dyDescent="0.25">
      <c r="A761" s="132"/>
      <c r="B761" s="134"/>
      <c r="C761" s="134"/>
      <c r="D761" s="134"/>
      <c r="E761" s="134"/>
      <c r="F761" s="134"/>
      <c r="G761" s="209" t="str">
        <f ca="1">IF(INDIRECT("ЗакСпец!A546")&lt;&gt;"",INDIRECT("ЗакСпец!A546"),"")</f>
        <v/>
      </c>
      <c r="H761" s="122" t="str">
        <f ca="1">IF(INDIRECT("ЗакСпец!B546")&lt;&gt;"",INDIRECT("ЗакСпец!B546"),"")</f>
        <v/>
      </c>
      <c r="I761" s="121" t="str">
        <f ca="1">IF(INDIRECT("ЗакСпец!C546")&lt;&gt;"",INDIRECT("ЗакСпец!C546"),"")</f>
        <v/>
      </c>
      <c r="J761" s="121" t="str">
        <f ca="1">IF(INDIRECT("ЗакСпец!D546")&lt;&gt;"",INDIRECT("ЗакСпец!D546"),"")</f>
        <v/>
      </c>
      <c r="K761" s="121"/>
      <c r="L761" s="121"/>
      <c r="M761" s="121"/>
      <c r="N761" s="121"/>
      <c r="O761" s="122" t="str">
        <f ca="1">IF(INDIRECT("ЗакСпец!E546")&lt;&gt;"",INDIRECT("ЗакСпец!E546"),"")</f>
        <v/>
      </c>
      <c r="P761" s="122"/>
      <c r="Q761" s="122"/>
      <c r="R761" s="122"/>
      <c r="S761" s="122"/>
      <c r="T761" s="121" t="str">
        <f ca="1">IF(INDIRECT("ЗакСпец!F546")&lt;&gt;"",INDIRECT("ЗакСпец!F546"),"")</f>
        <v/>
      </c>
      <c r="U761" s="121" t="str">
        <f ca="1">IF(INDIRECT("ЗакСпец!G546")&lt;&gt;"",INDIRECT("ЗакСпец!G546"),"")</f>
        <v/>
      </c>
      <c r="V761" s="122" t="str">
        <f ca="1">IF(INDIRECT("ЗакСпец!H546")&lt;&gt;"",INDIRECT("ЗакСпец!H546"),"")</f>
        <v/>
      </c>
      <c r="W761" s="122"/>
      <c r="X761" s="122" t="str">
        <f ca="1">IF(INDIRECT("ЗакСпец!I546")&lt;&gt;"",INDIRECT("ЗакСпец!I546"),"")</f>
        <v/>
      </c>
      <c r="Y761" s="122"/>
      <c r="Z761" s="122"/>
      <c r="AA761" s="123"/>
      <c r="AB761" s="139"/>
    </row>
    <row r="762" spans="1:28" ht="2.85" customHeight="1" thickBot="1" x14ac:dyDescent="0.25">
      <c r="A762" s="132"/>
      <c r="B762" s="134"/>
      <c r="C762" s="162" t="s">
        <v>29</v>
      </c>
      <c r="D762" s="127"/>
      <c r="E762" s="127"/>
      <c r="F762" s="128"/>
      <c r="G762" s="209"/>
      <c r="H762" s="122"/>
      <c r="I762" s="121"/>
      <c r="J762" s="121"/>
      <c r="K762" s="121"/>
      <c r="L762" s="121"/>
      <c r="M762" s="121"/>
      <c r="N762" s="121"/>
      <c r="O762" s="122"/>
      <c r="P762" s="122"/>
      <c r="Q762" s="122"/>
      <c r="R762" s="122"/>
      <c r="S762" s="122"/>
      <c r="T762" s="121"/>
      <c r="U762" s="121"/>
      <c r="V762" s="122"/>
      <c r="W762" s="122"/>
      <c r="X762" s="122"/>
      <c r="Y762" s="122"/>
      <c r="Z762" s="122"/>
      <c r="AA762" s="123"/>
      <c r="AB762" s="139"/>
    </row>
    <row r="763" spans="1:28" ht="22.5" customHeight="1" thickBot="1" x14ac:dyDescent="0.25">
      <c r="A763" s="132"/>
      <c r="B763" s="134"/>
      <c r="C763" s="127"/>
      <c r="D763" s="127"/>
      <c r="E763" s="127"/>
      <c r="F763" s="128"/>
      <c r="G763" s="86" t="str">
        <f ca="1">IF(INDIRECT("ЗакСпец!A547")&lt;&gt;"",INDIRECT("ЗакСпец!A547"),"")</f>
        <v/>
      </c>
      <c r="H763" s="88" t="str">
        <f ca="1">IF(INDIRECT("ЗакСпец!B547")&lt;&gt;"",INDIRECT("ЗакСпец!B547"),"")</f>
        <v/>
      </c>
      <c r="I763" s="89" t="str">
        <f ca="1">IF(INDIRECT("ЗакСпец!C547")&lt;&gt;"",INDIRECT("ЗакСпец!C547"),"")</f>
        <v/>
      </c>
      <c r="J763" s="121" t="str">
        <f ca="1">IF(INDIRECT("ЗакСпец!D547")&lt;&gt;"",INDIRECT("ЗакСпец!D547"),"")</f>
        <v/>
      </c>
      <c r="K763" s="121"/>
      <c r="L763" s="121"/>
      <c r="M763" s="121"/>
      <c r="N763" s="121"/>
      <c r="O763" s="122" t="str">
        <f ca="1">IF(INDIRECT("ЗакСпец!E547")&lt;&gt;"",INDIRECT("ЗакСпец!E547"),"")</f>
        <v/>
      </c>
      <c r="P763" s="122"/>
      <c r="Q763" s="122"/>
      <c r="R763" s="122"/>
      <c r="S763" s="122"/>
      <c r="T763" s="84" t="str">
        <f ca="1">IF(INDIRECT("ЗакСпец!F547")&lt;&gt;"",INDIRECT("ЗакСпец!F547"),"")</f>
        <v/>
      </c>
      <c r="U763" s="84" t="str">
        <f ca="1">IF(INDIRECT("ЗакСпец!G547")&lt;&gt;"",INDIRECT("ЗакСпец!G547"),"")</f>
        <v/>
      </c>
      <c r="V763" s="122" t="str">
        <f ca="1">IF(INDIRECT("ЗакСпец!H547")&lt;&gt;"",INDIRECT("ЗакСпец!H547"),"")</f>
        <v/>
      </c>
      <c r="W763" s="122"/>
      <c r="X763" s="122" t="str">
        <f ca="1">IF(INDIRECT("ЗакСпец!I547")&lt;&gt;"",INDIRECT("ЗакСпец!I547"),"")</f>
        <v/>
      </c>
      <c r="Y763" s="122"/>
      <c r="Z763" s="122"/>
      <c r="AA763" s="123"/>
      <c r="AB763" s="139"/>
    </row>
    <row r="764" spans="1:28" ht="22.5" customHeight="1" thickBot="1" x14ac:dyDescent="0.25">
      <c r="A764" s="132"/>
      <c r="B764" s="134"/>
      <c r="C764" s="127"/>
      <c r="D764" s="127"/>
      <c r="E764" s="127"/>
      <c r="F764" s="128"/>
      <c r="G764" s="86" t="str">
        <f ca="1">IF(INDIRECT("ЗакСпец!A548")&lt;&gt;"",INDIRECT("ЗакСпец!A548"),"")</f>
        <v/>
      </c>
      <c r="H764" s="85" t="str">
        <f ca="1">IF(INDIRECT("ЗакСпец!B548")&lt;&gt;"",INDIRECT("ЗакСпец!B548"),"")</f>
        <v/>
      </c>
      <c r="I764" s="84" t="str">
        <f ca="1">IF(INDIRECT("ЗакСпец!C548")&lt;&gt;"",INDIRECT("ЗакСпец!C548"),"")</f>
        <v/>
      </c>
      <c r="J764" s="121" t="str">
        <f ca="1">IF(INDIRECT("ЗакСпец!D548")&lt;&gt;"",INDIRECT("ЗакСпец!D548"),"")</f>
        <v/>
      </c>
      <c r="K764" s="121"/>
      <c r="L764" s="121"/>
      <c r="M764" s="121"/>
      <c r="N764" s="121"/>
      <c r="O764" s="122" t="str">
        <f ca="1">IF(INDIRECT("ЗакСпец!E548")&lt;&gt;"",INDIRECT("ЗакСпец!E548"),"")</f>
        <v/>
      </c>
      <c r="P764" s="122"/>
      <c r="Q764" s="122"/>
      <c r="R764" s="122"/>
      <c r="S764" s="122"/>
      <c r="T764" s="84" t="str">
        <f ca="1">IF(INDIRECT("ЗакСпец!F548")&lt;&gt;"",INDIRECT("ЗакСпец!F548"),"")</f>
        <v/>
      </c>
      <c r="U764" s="84" t="str">
        <f ca="1">IF(INDIRECT("ЗакСпец!G548")&lt;&gt;"",INDIRECT("ЗакСпец!G548"),"")</f>
        <v/>
      </c>
      <c r="V764" s="122" t="str">
        <f ca="1">IF(INDIRECT("ЗакСпец!H548")&lt;&gt;"",INDIRECT("ЗакСпец!H548"),"")</f>
        <v/>
      </c>
      <c r="W764" s="122"/>
      <c r="X764" s="122" t="str">
        <f ca="1">IF(INDIRECT("ЗакСпец!I548")&lt;&gt;"",INDIRECT("ЗакСпец!I548"),"")</f>
        <v/>
      </c>
      <c r="Y764" s="122"/>
      <c r="Z764" s="122"/>
      <c r="AA764" s="123"/>
      <c r="AB764" s="139"/>
    </row>
    <row r="765" spans="1:28" ht="22.5" customHeight="1" thickBot="1" x14ac:dyDescent="0.25">
      <c r="A765" s="132"/>
      <c r="B765" s="134"/>
      <c r="C765" s="127"/>
      <c r="D765" s="127"/>
      <c r="E765" s="127"/>
      <c r="F765" s="128"/>
      <c r="G765" s="86" t="str">
        <f ca="1">IF(INDIRECT("ЗакСпец!A549")&lt;&gt;"",INDIRECT("ЗакСпец!A549"),"")</f>
        <v/>
      </c>
      <c r="H765" s="85" t="str">
        <f ca="1">IF(INDIRECT("ЗакСпец!B549")&lt;&gt;"",INDIRECT("ЗакСпец!B549"),"")</f>
        <v/>
      </c>
      <c r="I765" s="84" t="str">
        <f ca="1">IF(INDIRECT("ЗакСпец!C549")&lt;&gt;"",INDIRECT("ЗакСпец!C549"),"")</f>
        <v/>
      </c>
      <c r="J765" s="121" t="str">
        <f ca="1">IF(INDIRECT("ЗакСпец!D549")&lt;&gt;"",INDIRECT("ЗакСпец!D549"),"")</f>
        <v/>
      </c>
      <c r="K765" s="121"/>
      <c r="L765" s="121"/>
      <c r="M765" s="121"/>
      <c r="N765" s="121"/>
      <c r="O765" s="122" t="str">
        <f ca="1">IF(INDIRECT("ЗакСпец!E549")&lt;&gt;"",INDIRECT("ЗакСпец!E549"),"")</f>
        <v/>
      </c>
      <c r="P765" s="122"/>
      <c r="Q765" s="122"/>
      <c r="R765" s="122"/>
      <c r="S765" s="122"/>
      <c r="T765" s="84" t="str">
        <f ca="1">IF(INDIRECT("ЗакСпец!F549")&lt;&gt;"",INDIRECT("ЗакСпец!F549"),"")</f>
        <v/>
      </c>
      <c r="U765" s="84" t="str">
        <f ca="1">IF(INDIRECT("ЗакСпец!G549")&lt;&gt;"",INDIRECT("ЗакСпец!G549"),"")</f>
        <v/>
      </c>
      <c r="V765" s="122" t="str">
        <f ca="1">IF(INDIRECT("ЗакСпец!H549")&lt;&gt;"",INDIRECT("ЗакСпец!H549"),"")</f>
        <v/>
      </c>
      <c r="W765" s="122"/>
      <c r="X765" s="122" t="str">
        <f ca="1">IF(INDIRECT("ЗакСпец!I549")&lt;&gt;"",INDIRECT("ЗакСпец!I549"),"")</f>
        <v/>
      </c>
      <c r="Y765" s="122"/>
      <c r="Z765" s="122"/>
      <c r="AA765" s="123"/>
      <c r="AB765" s="139"/>
    </row>
    <row r="766" spans="1:28" ht="22.5" customHeight="1" thickBot="1" x14ac:dyDescent="0.25">
      <c r="A766" s="132"/>
      <c r="B766" s="134"/>
      <c r="C766" s="162" t="s">
        <v>28</v>
      </c>
      <c r="D766" s="162"/>
      <c r="E766" s="127"/>
      <c r="F766" s="128"/>
      <c r="G766" s="86" t="str">
        <f ca="1">IF(INDIRECT("ЗакСпец!A550")&lt;&gt;"",INDIRECT("ЗакСпец!A550"),"")</f>
        <v/>
      </c>
      <c r="H766" s="85" t="str">
        <f ca="1">IF(INDIRECT("ЗакСпец!B550")&lt;&gt;"",INDIRECT("ЗакСпец!B550"),"")</f>
        <v/>
      </c>
      <c r="I766" s="84" t="str">
        <f ca="1">IF(INDIRECT("ЗакСпец!C550")&lt;&gt;"",INDIRECT("ЗакСпец!C550"),"")</f>
        <v/>
      </c>
      <c r="J766" s="121" t="str">
        <f ca="1">IF(INDIRECT("ЗакСпец!D550")&lt;&gt;"",INDIRECT("ЗакСпец!D550"),"")</f>
        <v/>
      </c>
      <c r="K766" s="121"/>
      <c r="L766" s="121"/>
      <c r="M766" s="121"/>
      <c r="N766" s="121"/>
      <c r="O766" s="122" t="str">
        <f ca="1">IF(INDIRECT("ЗакСпец!E550")&lt;&gt;"",INDIRECT("ЗакСпец!E550"),"")</f>
        <v/>
      </c>
      <c r="P766" s="122"/>
      <c r="Q766" s="122"/>
      <c r="R766" s="122"/>
      <c r="S766" s="122"/>
      <c r="T766" s="84" t="str">
        <f ca="1">IF(INDIRECT("ЗакСпец!F550")&lt;&gt;"",INDIRECT("ЗакСпец!F550"),"")</f>
        <v/>
      </c>
      <c r="U766" s="84" t="str">
        <f ca="1">IF(INDIRECT("ЗакСпец!G550")&lt;&gt;"",INDIRECT("ЗакСпец!G550"),"")</f>
        <v/>
      </c>
      <c r="V766" s="122" t="str">
        <f ca="1">IF(INDIRECT("ЗакСпец!H550")&lt;&gt;"",INDIRECT("ЗакСпец!H550"),"")</f>
        <v/>
      </c>
      <c r="W766" s="122"/>
      <c r="X766" s="122" t="str">
        <f ca="1">IF(INDIRECT("ЗакСпец!I550")&lt;&gt;"",INDIRECT("ЗакСпец!I550"),"")</f>
        <v/>
      </c>
      <c r="Y766" s="122"/>
      <c r="Z766" s="122"/>
      <c r="AA766" s="123"/>
      <c r="AB766" s="139"/>
    </row>
    <row r="767" spans="1:28" ht="22.5" customHeight="1" thickBot="1" x14ac:dyDescent="0.25">
      <c r="A767" s="132"/>
      <c r="B767" s="134"/>
      <c r="C767" s="162"/>
      <c r="D767" s="162"/>
      <c r="E767" s="127"/>
      <c r="F767" s="128"/>
      <c r="G767" s="86" t="str">
        <f ca="1">IF(INDIRECT("ЗакСпец!A551")&lt;&gt;"",INDIRECT("ЗакСпец!A551"),"")</f>
        <v/>
      </c>
      <c r="H767" s="85" t="str">
        <f ca="1">IF(INDIRECT("ЗакСпец!B551")&lt;&gt;"",INDIRECT("ЗакСпец!B551"),"")</f>
        <v/>
      </c>
      <c r="I767" s="84" t="str">
        <f ca="1">IF(INDIRECT("ЗакСпец!C551")&lt;&gt;"",INDIRECT("ЗакСпец!C551"),"")</f>
        <v/>
      </c>
      <c r="J767" s="121" t="str">
        <f ca="1">IF(INDIRECT("ЗакСпец!D551")&lt;&gt;"",INDIRECT("ЗакСпец!D551"),"")</f>
        <v/>
      </c>
      <c r="K767" s="121"/>
      <c r="L767" s="121"/>
      <c r="M767" s="121"/>
      <c r="N767" s="121"/>
      <c r="O767" s="122" t="str">
        <f ca="1">IF(INDIRECT("ЗакСпец!E551")&lt;&gt;"",INDIRECT("ЗакСпец!E551"),"")</f>
        <v/>
      </c>
      <c r="P767" s="122"/>
      <c r="Q767" s="122"/>
      <c r="R767" s="122"/>
      <c r="S767" s="122"/>
      <c r="T767" s="84" t="str">
        <f ca="1">IF(INDIRECT("ЗакСпец!F551")&lt;&gt;"",INDIRECT("ЗакСпец!F551"),"")</f>
        <v/>
      </c>
      <c r="U767" s="84" t="str">
        <f ca="1">IF(INDIRECT("ЗакСпец!G551")&lt;&gt;"",INDIRECT("ЗакСпец!G551"),"")</f>
        <v/>
      </c>
      <c r="V767" s="122" t="str">
        <f ca="1">IF(INDIRECT("ЗакСпец!H551")&lt;&gt;"",INDIRECT("ЗакСпец!H551"),"")</f>
        <v/>
      </c>
      <c r="W767" s="122"/>
      <c r="X767" s="122" t="str">
        <f ca="1">IF(INDIRECT("ЗакСпец!I551")&lt;&gt;"",INDIRECT("ЗакСпец!I551"),"")</f>
        <v/>
      </c>
      <c r="Y767" s="122"/>
      <c r="Z767" s="122"/>
      <c r="AA767" s="123"/>
      <c r="AB767" s="139"/>
    </row>
    <row r="768" spans="1:28" ht="22.5" customHeight="1" thickBot="1" x14ac:dyDescent="0.25">
      <c r="A768" s="132"/>
      <c r="B768" s="134"/>
      <c r="C768" s="162"/>
      <c r="D768" s="162"/>
      <c r="E768" s="127"/>
      <c r="F768" s="128"/>
      <c r="G768" s="86" t="str">
        <f ca="1">IF(INDIRECT("ЗакСпец!A552")&lt;&gt;"",INDIRECT("ЗакСпец!A552"),"")</f>
        <v/>
      </c>
      <c r="H768" s="88" t="str">
        <f ca="1">IF(INDIRECT("ЗакСпец!B552")&lt;&gt;"",INDIRECT("ЗакСпец!B552"),"")</f>
        <v/>
      </c>
      <c r="I768" s="84" t="str">
        <f ca="1">IF(INDIRECT("ЗакСпец!C552")&lt;&gt;"",INDIRECT("ЗакСпец!C552"),"")</f>
        <v/>
      </c>
      <c r="J768" s="121" t="str">
        <f ca="1">IF(INDIRECT("ЗакСпец!D552")&lt;&gt;"",INDIRECT("ЗакСпец!D552"),"")</f>
        <v/>
      </c>
      <c r="K768" s="121"/>
      <c r="L768" s="121"/>
      <c r="M768" s="121"/>
      <c r="N768" s="121"/>
      <c r="O768" s="122" t="str">
        <f ca="1">IF(INDIRECT("ЗакСпец!E552")&lt;&gt;"",INDIRECT("ЗакСпец!E552"),"")</f>
        <v/>
      </c>
      <c r="P768" s="122"/>
      <c r="Q768" s="122"/>
      <c r="R768" s="122"/>
      <c r="S768" s="122"/>
      <c r="T768" s="84" t="str">
        <f ca="1">IF(INDIRECT("ЗакСпец!F552")&lt;&gt;"",INDIRECT("ЗакСпец!F552"),"")</f>
        <v/>
      </c>
      <c r="U768" s="84" t="str">
        <f ca="1">IF(INDIRECT("ЗакСпец!G552")&lt;&gt;"",INDIRECT("ЗакСпец!G552"),"")</f>
        <v/>
      </c>
      <c r="V768" s="122" t="str">
        <f ca="1">IF(INDIRECT("ЗакСпец!H552")&lt;&gt;"",INDIRECT("ЗакСпец!H552"),"")</f>
        <v/>
      </c>
      <c r="W768" s="122"/>
      <c r="X768" s="122" t="str">
        <f ca="1">IF(INDIRECT("ЗакСпец!I552")&lt;&gt;"",INDIRECT("ЗакСпец!I552"),"")</f>
        <v/>
      </c>
      <c r="Y768" s="122"/>
      <c r="Z768" s="122"/>
      <c r="AA768" s="123"/>
      <c r="AB768" s="139"/>
    </row>
    <row r="769" spans="1:28" ht="22.5" customHeight="1" thickBot="1" x14ac:dyDescent="0.25">
      <c r="A769" s="132"/>
      <c r="B769" s="134"/>
      <c r="C769" s="162"/>
      <c r="D769" s="162"/>
      <c r="E769" s="127"/>
      <c r="F769" s="128"/>
      <c r="G769" s="86" t="str">
        <f ca="1">IF(INDIRECT("ЗакСпец!A553")&lt;&gt;"",INDIRECT("ЗакСпец!A553"),"")</f>
        <v/>
      </c>
      <c r="H769" s="85" t="str">
        <f ca="1">IF(INDIRECT("ЗакСпец!B553")&lt;&gt;"",INDIRECT("ЗакСпец!B553"),"")</f>
        <v/>
      </c>
      <c r="I769" s="84" t="str">
        <f ca="1">IF(INDIRECT("ЗакСпец!C553")&lt;&gt;"",INDIRECT("ЗакСпец!C553"),"")</f>
        <v/>
      </c>
      <c r="J769" s="121" t="str">
        <f ca="1">IF(INDIRECT("ЗакСпец!D553")&lt;&gt;"",INDIRECT("ЗакСпец!D553"),"")</f>
        <v/>
      </c>
      <c r="K769" s="121"/>
      <c r="L769" s="121"/>
      <c r="M769" s="121"/>
      <c r="N769" s="121"/>
      <c r="O769" s="122" t="str">
        <f ca="1">IF(INDIRECT("ЗакСпец!E553")&lt;&gt;"",INDIRECT("ЗакСпец!E553"),"")</f>
        <v/>
      </c>
      <c r="P769" s="122"/>
      <c r="Q769" s="122"/>
      <c r="R769" s="122"/>
      <c r="S769" s="122"/>
      <c r="T769" s="84" t="str">
        <f ca="1">IF(INDIRECT("ЗакСпец!F553")&lt;&gt;"",INDIRECT("ЗакСпец!F553"),"")</f>
        <v/>
      </c>
      <c r="U769" s="84" t="str">
        <f ca="1">IF(INDIRECT("ЗакСпец!G553")&lt;&gt;"",INDIRECT("ЗакСпец!G553"),"")</f>
        <v/>
      </c>
      <c r="V769" s="122" t="str">
        <f ca="1">IF(INDIRECT("ЗакСпец!H553")&lt;&gt;"",INDIRECT("ЗакСпец!H553"),"")</f>
        <v/>
      </c>
      <c r="W769" s="122"/>
      <c r="X769" s="122" t="str">
        <f ca="1">IF(INDIRECT("ЗакСпец!I553")&lt;&gt;"",INDIRECT("ЗакСпец!I553"),"")</f>
        <v/>
      </c>
      <c r="Y769" s="122"/>
      <c r="Z769" s="122"/>
      <c r="AA769" s="123"/>
      <c r="AB769" s="139"/>
    </row>
    <row r="770" spans="1:28" ht="8.4499999999999993" customHeight="1" thickBot="1" x14ac:dyDescent="0.25">
      <c r="A770" s="132"/>
      <c r="B770" s="134"/>
      <c r="C770" s="162"/>
      <c r="D770" s="162"/>
      <c r="E770" s="127"/>
      <c r="F770" s="128"/>
      <c r="G770" s="209" t="str">
        <f ca="1">IF(INDIRECT("ЗакСпец!A554")&lt;&gt;"",INDIRECT("ЗакСпец!A554"),"")</f>
        <v/>
      </c>
      <c r="H770" s="122" t="str">
        <f ca="1">IF(INDIRECT("ЗакСпец!B554")&lt;&gt;"",INDIRECT("ЗакСпец!B554"),"")</f>
        <v/>
      </c>
      <c r="I770" s="121" t="str">
        <f ca="1">IF(INDIRECT("ЗакСпец!C554")&lt;&gt;"",INDIRECT("ЗакСпец!C554"),"")</f>
        <v/>
      </c>
      <c r="J770" s="121" t="str">
        <f ca="1">IF(INDIRECT("ЗакСпец!D554")&lt;&gt;"",INDIRECT("ЗакСпец!D554"),"")</f>
        <v/>
      </c>
      <c r="K770" s="121"/>
      <c r="L770" s="121"/>
      <c r="M770" s="121"/>
      <c r="N770" s="121"/>
      <c r="O770" s="122" t="str">
        <f ca="1">IF(INDIRECT("ЗакСпец!E554")&lt;&gt;"",INDIRECT("ЗакСпец!E554"),"")</f>
        <v/>
      </c>
      <c r="P770" s="122"/>
      <c r="Q770" s="122"/>
      <c r="R770" s="122"/>
      <c r="S770" s="122"/>
      <c r="T770" s="121" t="str">
        <f ca="1">IF(INDIRECT("ЗакСпец!F554")&lt;&gt;"",INDIRECT("ЗакСпец!F554"),"")</f>
        <v/>
      </c>
      <c r="U770" s="121" t="str">
        <f ca="1">IF(INDIRECT("ЗакСпец!G554")&lt;&gt;"",INDIRECT("ЗакСпец!G554"),"")</f>
        <v/>
      </c>
      <c r="V770" s="122" t="str">
        <f ca="1">IF(INDIRECT("ЗакСпец!H554")&lt;&gt;"",INDIRECT("ЗакСпец!H554"),"")</f>
        <v/>
      </c>
      <c r="W770" s="122"/>
      <c r="X770" s="122" t="str">
        <f ca="1">IF(INDIRECT("ЗакСпец!I554")&lt;&gt;"",INDIRECT("ЗакСпец!I554"),"")</f>
        <v/>
      </c>
      <c r="Y770" s="122"/>
      <c r="Z770" s="122"/>
      <c r="AA770" s="123"/>
      <c r="AB770" s="139"/>
    </row>
    <row r="771" spans="1:28" ht="14.45" customHeight="1" thickBot="1" x14ac:dyDescent="0.25">
      <c r="A771" s="132"/>
      <c r="B771" s="134"/>
      <c r="C771" s="162" t="s">
        <v>27</v>
      </c>
      <c r="D771" s="162"/>
      <c r="E771" s="127"/>
      <c r="F771" s="128"/>
      <c r="G771" s="209"/>
      <c r="H771" s="122"/>
      <c r="I771" s="121"/>
      <c r="J771" s="121"/>
      <c r="K771" s="121"/>
      <c r="L771" s="121"/>
      <c r="M771" s="121"/>
      <c r="N771" s="121"/>
      <c r="O771" s="122"/>
      <c r="P771" s="122"/>
      <c r="Q771" s="122"/>
      <c r="R771" s="122"/>
      <c r="S771" s="122"/>
      <c r="T771" s="121"/>
      <c r="U771" s="121"/>
      <c r="V771" s="122"/>
      <c r="W771" s="122"/>
      <c r="X771" s="122"/>
      <c r="Y771" s="122"/>
      <c r="Z771" s="122"/>
      <c r="AA771" s="123"/>
      <c r="AB771" s="139"/>
    </row>
    <row r="772" spans="1:28" ht="14.45" customHeight="1" thickBot="1" x14ac:dyDescent="0.25">
      <c r="A772" s="132"/>
      <c r="B772" s="134"/>
      <c r="C772" s="162"/>
      <c r="D772" s="162"/>
      <c r="E772" s="127"/>
      <c r="F772" s="127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0"/>
      <c r="AB772" s="139"/>
    </row>
    <row r="773" spans="1:28" ht="14.45" customHeight="1" thickBot="1" x14ac:dyDescent="0.25">
      <c r="A773" s="132"/>
      <c r="B773" s="134"/>
      <c r="C773" s="162"/>
      <c r="D773" s="162"/>
      <c r="E773" s="127"/>
      <c r="F773" s="127"/>
      <c r="G773" s="20"/>
      <c r="J773" s="14"/>
      <c r="K773" s="14"/>
      <c r="L773" s="214"/>
      <c r="M773" s="214"/>
      <c r="N773" s="215"/>
      <c r="O773" s="215"/>
      <c r="P773" s="14"/>
      <c r="Q773" s="14"/>
      <c r="R773" s="216" t="str">
        <f>R730</f>
        <v>1191-ИОС4.1-ВОР</v>
      </c>
      <c r="S773" s="216"/>
      <c r="T773" s="216"/>
      <c r="U773" s="216"/>
      <c r="V773" s="216"/>
      <c r="W773" s="216"/>
      <c r="X773" s="216"/>
      <c r="Y773" s="216"/>
      <c r="Z773" s="216"/>
      <c r="AA773" s="32" t="s">
        <v>16</v>
      </c>
      <c r="AB773" s="139"/>
    </row>
    <row r="774" spans="1:28" ht="14.45" customHeight="1" thickBot="1" x14ac:dyDescent="0.25">
      <c r="A774" s="132"/>
      <c r="B774" s="134"/>
      <c r="C774" s="162"/>
      <c r="D774" s="162"/>
      <c r="E774" s="127"/>
      <c r="F774" s="127"/>
      <c r="G774" s="20"/>
      <c r="J774" s="27"/>
      <c r="K774" s="27"/>
      <c r="L774" s="199"/>
      <c r="M774" s="199"/>
      <c r="N774" s="219"/>
      <c r="O774" s="219"/>
      <c r="P774" s="27"/>
      <c r="Q774" s="27"/>
      <c r="R774" s="216"/>
      <c r="S774" s="216"/>
      <c r="T774" s="216"/>
      <c r="U774" s="216"/>
      <c r="V774" s="216"/>
      <c r="W774" s="216"/>
      <c r="X774" s="216"/>
      <c r="Y774" s="216"/>
      <c r="Z774" s="216"/>
      <c r="AA774" s="213" t="str">
        <f ca="1">IF(CONCATENATE(H736,H737,H738,H739,H740)&lt;&gt;"",AA731+1,"")</f>
        <v/>
      </c>
      <c r="AB774" s="139"/>
    </row>
    <row r="775" spans="1:28" ht="14.45" customHeight="1" thickBot="1" x14ac:dyDescent="0.25">
      <c r="A775" s="132"/>
      <c r="B775" s="134"/>
      <c r="C775" s="162"/>
      <c r="D775" s="162"/>
      <c r="E775" s="127"/>
      <c r="F775" s="127"/>
      <c r="G775" s="23"/>
      <c r="H775" s="42"/>
      <c r="I775" s="24"/>
      <c r="J775" s="13" t="s">
        <v>10</v>
      </c>
      <c r="K775" s="13" t="s">
        <v>11</v>
      </c>
      <c r="L775" s="213" t="s">
        <v>16</v>
      </c>
      <c r="M775" s="213"/>
      <c r="N775" s="127" t="s">
        <v>12</v>
      </c>
      <c r="O775" s="127"/>
      <c r="P775" s="13" t="s">
        <v>13</v>
      </c>
      <c r="Q775" s="13" t="s">
        <v>14</v>
      </c>
      <c r="R775" s="216"/>
      <c r="S775" s="216"/>
      <c r="T775" s="216"/>
      <c r="U775" s="216"/>
      <c r="V775" s="216"/>
      <c r="W775" s="216"/>
      <c r="X775" s="216"/>
      <c r="Y775" s="216"/>
      <c r="Z775" s="216"/>
      <c r="AA775" s="213"/>
      <c r="AB775" s="139"/>
    </row>
    <row r="776" spans="1:28" ht="16.899999999999999" customHeight="1" x14ac:dyDescent="0.2">
      <c r="A776" s="196"/>
      <c r="B776" s="197"/>
      <c r="C776" s="197"/>
      <c r="D776" s="197"/>
      <c r="E776" s="197"/>
      <c r="F776" s="197"/>
      <c r="G776" s="197"/>
      <c r="H776" s="197"/>
      <c r="I776" s="197"/>
      <c r="J776" s="197"/>
      <c r="K776" s="197"/>
      <c r="L776" s="197"/>
      <c r="M776" s="197"/>
      <c r="N776" s="197"/>
      <c r="O776" s="197"/>
      <c r="P776" s="197"/>
      <c r="Q776" s="197"/>
      <c r="R776" s="197"/>
      <c r="S776" s="197"/>
      <c r="T776" s="197"/>
      <c r="U776" s="197"/>
      <c r="V776" s="197"/>
      <c r="W776" s="197"/>
      <c r="X776" s="197"/>
      <c r="Y776" s="197"/>
      <c r="Z776" s="197"/>
      <c r="AA776" s="197"/>
      <c r="AB776" s="140"/>
    </row>
    <row r="777" spans="1:28" ht="16.899999999999999" customHeight="1" thickBot="1" x14ac:dyDescent="0.25">
      <c r="A777" s="130"/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35"/>
    </row>
    <row r="778" spans="1:28" ht="100.15" customHeight="1" thickBot="1" x14ac:dyDescent="0.25">
      <c r="A778" s="198"/>
      <c r="B778" s="134"/>
      <c r="C778" s="134"/>
      <c r="D778" s="134"/>
      <c r="E778" s="134"/>
      <c r="F778" s="134"/>
      <c r="G778" s="12" t="s">
        <v>18</v>
      </c>
      <c r="H778" s="38" t="s">
        <v>19</v>
      </c>
      <c r="I778" s="12" t="s">
        <v>20</v>
      </c>
      <c r="J778" s="222" t="s">
        <v>21</v>
      </c>
      <c r="K778" s="222"/>
      <c r="L778" s="222"/>
      <c r="M778" s="213"/>
      <c r="N778" s="213"/>
      <c r="O778" s="141" t="s">
        <v>22</v>
      </c>
      <c r="P778" s="141"/>
      <c r="Q778" s="141"/>
      <c r="R778" s="141"/>
      <c r="S778" s="141"/>
      <c r="T778" s="12" t="s">
        <v>26</v>
      </c>
      <c r="U778" s="12" t="s">
        <v>25</v>
      </c>
      <c r="V778" s="141" t="s">
        <v>23</v>
      </c>
      <c r="W778" s="141"/>
      <c r="X778" s="141" t="s">
        <v>24</v>
      </c>
      <c r="Y778" s="141"/>
      <c r="Z778" s="141"/>
      <c r="AA778" s="141"/>
      <c r="AB778" s="139"/>
    </row>
    <row r="779" spans="1:28" ht="22.5" customHeight="1" thickBot="1" x14ac:dyDescent="0.25">
      <c r="A779" s="132"/>
      <c r="B779" s="134"/>
      <c r="C779" s="134"/>
      <c r="D779" s="134"/>
      <c r="E779" s="134"/>
      <c r="F779" s="134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/>
      </c>
      <c r="I779" s="12" t="str">
        <f ca="1">IF(INDIRECT("ЗакСпец!C555")&lt;&gt;"",INDIRECT("ЗакСпец!C555"),"")</f>
        <v/>
      </c>
      <c r="J779" s="222" t="str">
        <f ca="1">IF(INDIRECT("ЗакСпец!D555")&lt;&gt;"",INDIRECT("ЗакСпец!D555"),"")</f>
        <v/>
      </c>
      <c r="K779" s="222"/>
      <c r="L779" s="222"/>
      <c r="M779" s="222"/>
      <c r="N779" s="222"/>
      <c r="O779" s="141" t="str">
        <f ca="1">IF(INDIRECT("ЗакСпец!E555")&lt;&gt;"",INDIRECT("ЗакСпец!E555"),"")</f>
        <v/>
      </c>
      <c r="P779" s="141"/>
      <c r="Q779" s="141"/>
      <c r="R779" s="141"/>
      <c r="S779" s="141"/>
      <c r="T779" s="12" t="str">
        <f ca="1">IF(INDIRECT("ЗакСпец!F555")&lt;&gt;"",INDIRECT("ЗакСпец!F555"),"")</f>
        <v/>
      </c>
      <c r="U779" s="12" t="str">
        <f ca="1">IF(INDIRECT("ЗакСпец!G555")&lt;&gt;"",INDIRECT("ЗакСпец!G555"),"")</f>
        <v/>
      </c>
      <c r="V779" s="141" t="str">
        <f ca="1">IF(INDIRECT("ЗакСпец!H555")&lt;&gt;"",INDIRECT("ЗакСпец!H555"),"")</f>
        <v/>
      </c>
      <c r="W779" s="141"/>
      <c r="X779" s="141" t="str">
        <f ca="1">IF(INDIRECT("ЗакСпец!I555")&lt;&gt;"",INDIRECT("ЗакСпец!I555"),"")</f>
        <v/>
      </c>
      <c r="Y779" s="141"/>
      <c r="Z779" s="141"/>
      <c r="AA779" s="141"/>
      <c r="AB779" s="139"/>
    </row>
    <row r="780" spans="1:28" ht="22.5" customHeight="1" thickBot="1" x14ac:dyDescent="0.25">
      <c r="A780" s="132"/>
      <c r="B780" s="134"/>
      <c r="C780" s="134"/>
      <c r="D780" s="134"/>
      <c r="E780" s="134"/>
      <c r="F780" s="134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/>
      </c>
      <c r="I780" s="12" t="str">
        <f ca="1">IF(INDIRECT("ЗакСпец!C556")&lt;&gt;"",INDIRECT("ЗакСпец!C556"),"")</f>
        <v/>
      </c>
      <c r="J780" s="222" t="str">
        <f ca="1">IF(INDIRECT("ЗакСпец!D556")&lt;&gt;"",INDIRECT("ЗакСпец!D556"),"")</f>
        <v/>
      </c>
      <c r="K780" s="222"/>
      <c r="L780" s="222"/>
      <c r="M780" s="222"/>
      <c r="N780" s="222"/>
      <c r="O780" s="141" t="str">
        <f ca="1">IF(INDIRECT("ЗакСпец!E556")&lt;&gt;"",INDIRECT("ЗакСпец!E556"),"")</f>
        <v/>
      </c>
      <c r="P780" s="141"/>
      <c r="Q780" s="141"/>
      <c r="R780" s="141"/>
      <c r="S780" s="141"/>
      <c r="T780" s="12" t="str">
        <f ca="1">IF(INDIRECT("ЗакСпец!F556")&lt;&gt;"",INDIRECT("ЗакСпец!F556"),"")</f>
        <v/>
      </c>
      <c r="U780" s="12" t="str">
        <f ca="1">IF(INDIRECT("ЗакСпец!G556")&lt;&gt;"",INDIRECT("ЗакСпец!G556"),"")</f>
        <v/>
      </c>
      <c r="V780" s="141" t="str">
        <f ca="1">IF(INDIRECT("ЗакСпец!H556")&lt;&gt;"",INDIRECT("ЗакСпец!H556"),"")</f>
        <v/>
      </c>
      <c r="W780" s="141"/>
      <c r="X780" s="141" t="str">
        <f ca="1">IF(INDIRECT("ЗакСпец!I556")&lt;&gt;"",INDIRECT("ЗакСпец!I556"),"")</f>
        <v/>
      </c>
      <c r="Y780" s="141"/>
      <c r="Z780" s="141"/>
      <c r="AA780" s="141"/>
      <c r="AB780" s="139"/>
    </row>
    <row r="781" spans="1:28" ht="22.5" customHeight="1" thickBot="1" x14ac:dyDescent="0.25">
      <c r="A781" s="132"/>
      <c r="B781" s="134"/>
      <c r="C781" s="134"/>
      <c r="D781" s="134"/>
      <c r="E781" s="134"/>
      <c r="F781" s="134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/>
      </c>
      <c r="I781" s="12" t="str">
        <f ca="1">IF(INDIRECT("ЗакСпец!C557")&lt;&gt;"",INDIRECT("ЗакСпец!C557"),"")</f>
        <v/>
      </c>
      <c r="J781" s="222" t="str">
        <f ca="1">IF(INDIRECT("ЗакСпец!D557")&lt;&gt;"",INDIRECT("ЗакСпец!D557"),"")</f>
        <v/>
      </c>
      <c r="K781" s="222"/>
      <c r="L781" s="222"/>
      <c r="M781" s="222"/>
      <c r="N781" s="222"/>
      <c r="O781" s="141" t="str">
        <f ca="1">IF(INDIRECT("ЗакСпец!E557")&lt;&gt;"",INDIRECT("ЗакСпец!E557"),"")</f>
        <v/>
      </c>
      <c r="P781" s="141"/>
      <c r="Q781" s="141"/>
      <c r="R781" s="141"/>
      <c r="S781" s="141"/>
      <c r="T781" s="12" t="str">
        <f ca="1">IF(INDIRECT("ЗакСпец!F557")&lt;&gt;"",INDIRECT("ЗакСпец!F557"),"")</f>
        <v/>
      </c>
      <c r="U781" s="12" t="str">
        <f ca="1">IF(INDIRECT("ЗакСпец!G557")&lt;&gt;"",INDIRECT("ЗакСпец!G557"),"")</f>
        <v/>
      </c>
      <c r="V781" s="141" t="str">
        <f ca="1">IF(INDIRECT("ЗакСпец!H557")&lt;&gt;"",INDIRECT("ЗакСпец!H557"),"")</f>
        <v/>
      </c>
      <c r="W781" s="141"/>
      <c r="X781" s="141" t="str">
        <f ca="1">IF(INDIRECT("ЗакСпец!I557")&lt;&gt;"",INDIRECT("ЗакСпец!I557"),"")</f>
        <v/>
      </c>
      <c r="Y781" s="141"/>
      <c r="Z781" s="141"/>
      <c r="AA781" s="141"/>
      <c r="AB781" s="139"/>
    </row>
    <row r="782" spans="1:28" ht="22.5" customHeight="1" thickBot="1" x14ac:dyDescent="0.25">
      <c r="A782" s="132"/>
      <c r="B782" s="134"/>
      <c r="C782" s="134"/>
      <c r="D782" s="134"/>
      <c r="E782" s="134"/>
      <c r="F782" s="134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/>
      </c>
      <c r="I782" s="12" t="str">
        <f ca="1">IF(INDIRECT("ЗакСпец!C558")&lt;&gt;"",INDIRECT("ЗакСпец!C558"),"")</f>
        <v/>
      </c>
      <c r="J782" s="222" t="str">
        <f ca="1">IF(INDIRECT("ЗакСпец!D558")&lt;&gt;"",INDIRECT("ЗакСпец!D558"),"")</f>
        <v/>
      </c>
      <c r="K782" s="222"/>
      <c r="L782" s="222"/>
      <c r="M782" s="222"/>
      <c r="N782" s="222"/>
      <c r="O782" s="141" t="str">
        <f ca="1">IF(INDIRECT("ЗакСпец!E558")&lt;&gt;"",INDIRECT("ЗакСпец!E558"),"")</f>
        <v/>
      </c>
      <c r="P782" s="141"/>
      <c r="Q782" s="141"/>
      <c r="R782" s="141"/>
      <c r="S782" s="141"/>
      <c r="T782" s="12" t="str">
        <f ca="1">IF(INDIRECT("ЗакСпец!F558")&lt;&gt;"",INDIRECT("ЗакСпец!F558"),"")</f>
        <v/>
      </c>
      <c r="U782" s="12" t="str">
        <f ca="1">IF(INDIRECT("ЗакСпец!G558")&lt;&gt;"",INDIRECT("ЗакСпец!G558"),"")</f>
        <v/>
      </c>
      <c r="V782" s="141" t="str">
        <f ca="1">IF(INDIRECT("ЗакСпец!H558")&lt;&gt;"",INDIRECT("ЗакСпец!H558"),"")</f>
        <v/>
      </c>
      <c r="W782" s="141"/>
      <c r="X782" s="141" t="str">
        <f ca="1">IF(INDIRECT("ЗакСпец!I558")&lt;&gt;"",INDIRECT("ЗакСпец!I558"),"")</f>
        <v/>
      </c>
      <c r="Y782" s="141"/>
      <c r="Z782" s="141"/>
      <c r="AA782" s="141"/>
      <c r="AB782" s="139"/>
    </row>
    <row r="783" spans="1:28" ht="22.5" customHeight="1" thickBot="1" x14ac:dyDescent="0.25">
      <c r="A783" s="132"/>
      <c r="B783" s="134"/>
      <c r="C783" s="134"/>
      <c r="D783" s="134"/>
      <c r="E783" s="134"/>
      <c r="F783" s="134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/>
      </c>
      <c r="I783" s="12" t="str">
        <f ca="1">IF(INDIRECT("ЗакСпец!C559")&lt;&gt;"",INDIRECT("ЗакСпец!C559"),"")</f>
        <v/>
      </c>
      <c r="J783" s="222" t="str">
        <f ca="1">IF(INDIRECT("ЗакСпец!D559")&lt;&gt;"",INDIRECT("ЗакСпец!D559"),"")</f>
        <v/>
      </c>
      <c r="K783" s="222"/>
      <c r="L783" s="222"/>
      <c r="M783" s="222"/>
      <c r="N783" s="222"/>
      <c r="O783" s="141" t="str">
        <f ca="1">IF(INDIRECT("ЗакСпец!E559")&lt;&gt;"",INDIRECT("ЗакСпец!E559"),"")</f>
        <v/>
      </c>
      <c r="P783" s="141"/>
      <c r="Q783" s="141"/>
      <c r="R783" s="141"/>
      <c r="S783" s="141"/>
      <c r="T783" s="12" t="str">
        <f ca="1">IF(INDIRECT("ЗакСпец!F559")&lt;&gt;"",INDIRECT("ЗакСпец!F559"),"")</f>
        <v/>
      </c>
      <c r="U783" s="12" t="str">
        <f ca="1">IF(INDIRECT("ЗакСпец!G559")&lt;&gt;"",INDIRECT("ЗакСпец!G559"),"")</f>
        <v/>
      </c>
      <c r="V783" s="141" t="str">
        <f ca="1">IF(INDIRECT("ЗакСпец!H559")&lt;&gt;"",INDIRECT("ЗакСпец!H559"),"")</f>
        <v/>
      </c>
      <c r="W783" s="141"/>
      <c r="X783" s="141" t="str">
        <f ca="1">IF(INDIRECT("ЗакСпец!I559")&lt;&gt;"",INDIRECT("ЗакСпец!I559"),"")</f>
        <v/>
      </c>
      <c r="Y783" s="141"/>
      <c r="Z783" s="141"/>
      <c r="AA783" s="141"/>
      <c r="AB783" s="139"/>
    </row>
    <row r="784" spans="1:28" ht="22.5" customHeight="1" thickBot="1" x14ac:dyDescent="0.25">
      <c r="A784" s="132"/>
      <c r="B784" s="134"/>
      <c r="C784" s="134"/>
      <c r="D784" s="134"/>
      <c r="E784" s="134"/>
      <c r="F784" s="134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222" t="str">
        <f ca="1">IF(INDIRECT("ЗакСпец!D560")&lt;&gt;"",INDIRECT("ЗакСпец!D560"),"")</f>
        <v/>
      </c>
      <c r="K784" s="222"/>
      <c r="L784" s="222"/>
      <c r="M784" s="222"/>
      <c r="N784" s="222"/>
      <c r="O784" s="141" t="str">
        <f ca="1">IF(INDIRECT("ЗакСпец!E560")&lt;&gt;"",INDIRECT("ЗакСпец!E560"),"")</f>
        <v/>
      </c>
      <c r="P784" s="141"/>
      <c r="Q784" s="141"/>
      <c r="R784" s="141"/>
      <c r="S784" s="141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41" t="str">
        <f ca="1">IF(INDIRECT("ЗакСпец!H560")&lt;&gt;"",INDIRECT("ЗакСпец!H560"),"")</f>
        <v/>
      </c>
      <c r="W784" s="141"/>
      <c r="X784" s="141" t="str">
        <f ca="1">IF(INDIRECT("ЗакСпец!I560")&lt;&gt;"",INDIRECT("ЗакСпец!I560"),"")</f>
        <v/>
      </c>
      <c r="Y784" s="141"/>
      <c r="Z784" s="141"/>
      <c r="AA784" s="141"/>
      <c r="AB784" s="139"/>
    </row>
    <row r="785" spans="1:28" ht="22.5" customHeight="1" thickBot="1" x14ac:dyDescent="0.25">
      <c r="A785" s="132"/>
      <c r="B785" s="134"/>
      <c r="C785" s="134"/>
      <c r="D785" s="134"/>
      <c r="E785" s="134"/>
      <c r="F785" s="134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/>
      </c>
      <c r="I785" s="12" t="str">
        <f ca="1">IF(INDIRECT("ЗакСпец!C561")&lt;&gt;"",INDIRECT("ЗакСпец!C561"),"")</f>
        <v/>
      </c>
      <c r="J785" s="222" t="str">
        <f ca="1">IF(INDIRECT("ЗакСпец!D561")&lt;&gt;"",INDIRECT("ЗакСпец!D561"),"")</f>
        <v/>
      </c>
      <c r="K785" s="222"/>
      <c r="L785" s="222"/>
      <c r="M785" s="222"/>
      <c r="N785" s="222"/>
      <c r="O785" s="141" t="str">
        <f ca="1">IF(INDIRECT("ЗакСпец!E561")&lt;&gt;"",INDIRECT("ЗакСпец!E561"),"")</f>
        <v/>
      </c>
      <c r="P785" s="141"/>
      <c r="Q785" s="141"/>
      <c r="R785" s="141"/>
      <c r="S785" s="141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41" t="str">
        <f ca="1">IF(INDIRECT("ЗакСпец!H561")&lt;&gt;"",INDIRECT("ЗакСпец!H561"),"")</f>
        <v/>
      </c>
      <c r="W785" s="141"/>
      <c r="X785" s="141" t="str">
        <f ca="1">IF(INDIRECT("ЗакСпец!I561")&lt;&gt;"",INDIRECT("ЗакСпец!I561"),"")</f>
        <v/>
      </c>
      <c r="Y785" s="141"/>
      <c r="Z785" s="141"/>
      <c r="AA785" s="141"/>
      <c r="AB785" s="139"/>
    </row>
    <row r="786" spans="1:28" ht="22.5" customHeight="1" thickBot="1" x14ac:dyDescent="0.25">
      <c r="A786" s="132"/>
      <c r="B786" s="134"/>
      <c r="C786" s="134"/>
      <c r="D786" s="134"/>
      <c r="E786" s="134"/>
      <c r="F786" s="134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222" t="str">
        <f ca="1">IF(INDIRECT("ЗакСпец!D562")&lt;&gt;"",INDIRECT("ЗакСпец!D562"),"")</f>
        <v/>
      </c>
      <c r="K786" s="222"/>
      <c r="L786" s="222"/>
      <c r="M786" s="222"/>
      <c r="N786" s="222"/>
      <c r="O786" s="141" t="str">
        <f ca="1">IF(INDIRECT("ЗакСпец!E562")&lt;&gt;"",INDIRECT("ЗакСпец!E562"),"")</f>
        <v/>
      </c>
      <c r="P786" s="141"/>
      <c r="Q786" s="141"/>
      <c r="R786" s="141"/>
      <c r="S786" s="141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41" t="str">
        <f ca="1">IF(INDIRECT("ЗакСпец!H562")&lt;&gt;"",INDIRECT("ЗакСпец!H562"),"")</f>
        <v/>
      </c>
      <c r="W786" s="141"/>
      <c r="X786" s="141" t="str">
        <f ca="1">IF(INDIRECT("ЗакСпец!I562")&lt;&gt;"",INDIRECT("ЗакСпец!I562"),"")</f>
        <v/>
      </c>
      <c r="Y786" s="141"/>
      <c r="Z786" s="141"/>
      <c r="AA786" s="141"/>
      <c r="AB786" s="139"/>
    </row>
    <row r="787" spans="1:28" ht="22.5" customHeight="1" thickBot="1" x14ac:dyDescent="0.25">
      <c r="A787" s="132"/>
      <c r="B787" s="134"/>
      <c r="C787" s="134"/>
      <c r="D787" s="134"/>
      <c r="E787" s="134"/>
      <c r="F787" s="134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/>
      </c>
      <c r="I787" s="12" t="str">
        <f ca="1">IF(INDIRECT("ЗакСпец!C563")&lt;&gt;"",INDIRECT("ЗакСпец!C563"),"")</f>
        <v/>
      </c>
      <c r="J787" s="222" t="str">
        <f ca="1">IF(INDIRECT("ЗакСпец!D563")&lt;&gt;"",INDIRECT("ЗакСпец!D563"),"")</f>
        <v/>
      </c>
      <c r="K787" s="222"/>
      <c r="L787" s="222"/>
      <c r="M787" s="222"/>
      <c r="N787" s="222"/>
      <c r="O787" s="141" t="str">
        <f ca="1">IF(INDIRECT("ЗакСпец!E563")&lt;&gt;"",INDIRECT("ЗакСпец!E563"),"")</f>
        <v/>
      </c>
      <c r="P787" s="141"/>
      <c r="Q787" s="141"/>
      <c r="R787" s="141"/>
      <c r="S787" s="141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41" t="str">
        <f ca="1">IF(INDIRECT("ЗакСпец!H563")&lt;&gt;"",INDIRECT("ЗакСпец!H563"),"")</f>
        <v/>
      </c>
      <c r="W787" s="141"/>
      <c r="X787" s="141" t="str">
        <f ca="1">IF(INDIRECT("ЗакСпец!I563")&lt;&gt;"",INDIRECT("ЗакСпец!I563"),"")</f>
        <v/>
      </c>
      <c r="Y787" s="141"/>
      <c r="Z787" s="141"/>
      <c r="AA787" s="141"/>
      <c r="AB787" s="139"/>
    </row>
    <row r="788" spans="1:28" ht="22.5" customHeight="1" thickBot="1" x14ac:dyDescent="0.25">
      <c r="A788" s="132"/>
      <c r="B788" s="134"/>
      <c r="C788" s="134"/>
      <c r="D788" s="134"/>
      <c r="E788" s="134"/>
      <c r="F788" s="134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/>
      </c>
      <c r="I788" s="33" t="str">
        <f ca="1">IF(INDIRECT("ЗакСпец!C564")&lt;&gt;"",INDIRECT("ЗакСпец!C564"),"")</f>
        <v/>
      </c>
      <c r="J788" s="222" t="str">
        <f ca="1">IF(INDIRECT("ЗакСпец!D564")&lt;&gt;"",INDIRECT("ЗакСпец!D564"),"")</f>
        <v/>
      </c>
      <c r="K788" s="222"/>
      <c r="L788" s="222"/>
      <c r="M788" s="222"/>
      <c r="N788" s="222"/>
      <c r="O788" s="141" t="str">
        <f ca="1">IF(INDIRECT("ЗакСпец!E564")&lt;&gt;"",INDIRECT("ЗакСпец!E564"),"")</f>
        <v/>
      </c>
      <c r="P788" s="141"/>
      <c r="Q788" s="141"/>
      <c r="R788" s="141"/>
      <c r="S788" s="141"/>
      <c r="T788" s="12" t="str">
        <f ca="1">IF(INDIRECT("ЗакСпец!F564")&lt;&gt;"",INDIRECT("ЗакСпец!F564"),"")</f>
        <v/>
      </c>
      <c r="U788" s="12" t="str">
        <f ca="1">IF(INDIRECT("ЗакСпец!G564")&lt;&gt;"",INDIRECT("ЗакСпец!G564"),"")</f>
        <v/>
      </c>
      <c r="V788" s="141" t="str">
        <f ca="1">IF(INDIRECT("ЗакСпец!H564")&lt;&gt;"",INDIRECT("ЗакСпец!H564"),"")</f>
        <v/>
      </c>
      <c r="W788" s="141"/>
      <c r="X788" s="141" t="str">
        <f ca="1">IF(INDIRECT("ЗакСпец!I564")&lt;&gt;"",INDIRECT("ЗакСпец!I564"),"")</f>
        <v/>
      </c>
      <c r="Y788" s="141"/>
      <c r="Z788" s="141"/>
      <c r="AA788" s="141"/>
      <c r="AB788" s="139"/>
    </row>
    <row r="789" spans="1:28" ht="22.5" customHeight="1" thickBot="1" x14ac:dyDescent="0.25">
      <c r="A789" s="132"/>
      <c r="B789" s="134"/>
      <c r="C789" s="134"/>
      <c r="D789" s="134"/>
      <c r="E789" s="134"/>
      <c r="F789" s="134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/>
      </c>
      <c r="I789" s="12" t="str">
        <f ca="1">IF(INDIRECT("ЗакСпец!C565")&lt;&gt;"",INDIRECT("ЗакСпец!C565"),"")</f>
        <v/>
      </c>
      <c r="J789" s="222" t="str">
        <f ca="1">IF(INDIRECT("ЗакСпец!D565")&lt;&gt;"",INDIRECT("ЗакСпец!D565"),"")</f>
        <v/>
      </c>
      <c r="K789" s="222"/>
      <c r="L789" s="222"/>
      <c r="M789" s="222"/>
      <c r="N789" s="222"/>
      <c r="O789" s="141" t="str">
        <f ca="1">IF(INDIRECT("ЗакСпец!E565")&lt;&gt;"",INDIRECT("ЗакСпец!E565"),"")</f>
        <v/>
      </c>
      <c r="P789" s="141"/>
      <c r="Q789" s="141"/>
      <c r="R789" s="141"/>
      <c r="S789" s="141"/>
      <c r="T789" s="12" t="str">
        <f ca="1">IF(INDIRECT("ЗакСпец!F565")&lt;&gt;"",INDIRECT("ЗакСпец!F565"),"")</f>
        <v/>
      </c>
      <c r="U789" s="12" t="str">
        <f ca="1">IF(INDIRECT("ЗакСпец!G565")&lt;&gt;"",INDIRECT("ЗакСпец!G565"),"")</f>
        <v/>
      </c>
      <c r="V789" s="141" t="str">
        <f ca="1">IF(INDIRECT("ЗакСпец!H565")&lt;&gt;"",INDIRECT("ЗакСпец!H565"),"")</f>
        <v/>
      </c>
      <c r="W789" s="141"/>
      <c r="X789" s="141" t="str">
        <f ca="1">IF(INDIRECT("ЗакСпец!I565")&lt;&gt;"",INDIRECT("ЗакСпец!I565"),"")</f>
        <v/>
      </c>
      <c r="Y789" s="141"/>
      <c r="Z789" s="141"/>
      <c r="AA789" s="141"/>
      <c r="AB789" s="139"/>
    </row>
    <row r="790" spans="1:28" ht="22.5" customHeight="1" thickBot="1" x14ac:dyDescent="0.25">
      <c r="A790" s="132"/>
      <c r="B790" s="134"/>
      <c r="C790" s="134"/>
      <c r="D790" s="134"/>
      <c r="E790" s="134"/>
      <c r="F790" s="134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/>
      </c>
      <c r="I790" s="12" t="str">
        <f ca="1">IF(INDIRECT("ЗакСпец!C566")&lt;&gt;"",INDIRECT("ЗакСпец!C566"),"")</f>
        <v/>
      </c>
      <c r="J790" s="222" t="str">
        <f ca="1">IF(INDIRECT("ЗакСпец!D566")&lt;&gt;"",INDIRECT("ЗакСпец!D566"),"")</f>
        <v/>
      </c>
      <c r="K790" s="222"/>
      <c r="L790" s="222"/>
      <c r="M790" s="222"/>
      <c r="N790" s="222"/>
      <c r="O790" s="141" t="str">
        <f ca="1">IF(INDIRECT("ЗакСпец!E566")&lt;&gt;"",INDIRECT("ЗакСпец!E566"),"")</f>
        <v/>
      </c>
      <c r="P790" s="141"/>
      <c r="Q790" s="141"/>
      <c r="R790" s="141"/>
      <c r="S790" s="141"/>
      <c r="T790" s="12" t="str">
        <f ca="1">IF(INDIRECT("ЗакСпец!F566")&lt;&gt;"",INDIRECT("ЗакСпец!F566"),"")</f>
        <v/>
      </c>
      <c r="U790" s="12" t="str">
        <f ca="1">IF(INDIRECT("ЗакСпец!G566")&lt;&gt;"",INDIRECT("ЗакСпец!G566"),"")</f>
        <v/>
      </c>
      <c r="V790" s="141" t="str">
        <f ca="1">IF(INDIRECT("ЗакСпец!H566")&lt;&gt;"",INDIRECT("ЗакСпец!H566"),"")</f>
        <v/>
      </c>
      <c r="W790" s="141"/>
      <c r="X790" s="141" t="str">
        <f ca="1">IF(INDIRECT("ЗакСпец!I566")&lt;&gt;"",INDIRECT("ЗакСпец!I566"),"")</f>
        <v/>
      </c>
      <c r="Y790" s="141"/>
      <c r="Z790" s="141"/>
      <c r="AA790" s="141"/>
      <c r="AB790" s="139"/>
    </row>
    <row r="791" spans="1:28" ht="22.5" customHeight="1" thickBot="1" x14ac:dyDescent="0.25">
      <c r="A791" s="132"/>
      <c r="B791" s="134"/>
      <c r="C791" s="134"/>
      <c r="D791" s="134"/>
      <c r="E791" s="134"/>
      <c r="F791" s="134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/>
      </c>
      <c r="I791" s="12" t="str">
        <f ca="1">IF(INDIRECT("ЗакСпец!C567")&lt;&gt;"",INDIRECT("ЗакСпец!C567"),"")</f>
        <v/>
      </c>
      <c r="J791" s="222" t="str">
        <f ca="1">IF(INDIRECT("ЗакСпец!D567")&lt;&gt;"",INDIRECT("ЗакСпец!D567"),"")</f>
        <v/>
      </c>
      <c r="K791" s="222"/>
      <c r="L791" s="222"/>
      <c r="M791" s="222"/>
      <c r="N791" s="222"/>
      <c r="O791" s="141" t="str">
        <f ca="1">IF(INDIRECT("ЗакСпец!E567")&lt;&gt;"",INDIRECT("ЗакСпец!E567"),"")</f>
        <v/>
      </c>
      <c r="P791" s="141"/>
      <c r="Q791" s="141"/>
      <c r="R791" s="141"/>
      <c r="S791" s="141"/>
      <c r="T791" s="12" t="str">
        <f ca="1">IF(INDIRECT("ЗакСпец!F567")&lt;&gt;"",INDIRECT("ЗакСпец!F567"),"")</f>
        <v/>
      </c>
      <c r="U791" s="12" t="str">
        <f ca="1">IF(INDIRECT("ЗакСпец!G567")&lt;&gt;"",INDIRECT("ЗакСпец!G567"),"")</f>
        <v/>
      </c>
      <c r="V791" s="141" t="str">
        <f ca="1">IF(INDIRECT("ЗакСпец!H567")&lt;&gt;"",INDIRECT("ЗакСпец!H567"),"")</f>
        <v/>
      </c>
      <c r="W791" s="141"/>
      <c r="X791" s="141" t="str">
        <f ca="1">IF(INDIRECT("ЗакСпец!I567")&lt;&gt;"",INDIRECT("ЗакСпец!I567"),"")</f>
        <v/>
      </c>
      <c r="Y791" s="141"/>
      <c r="Z791" s="141"/>
      <c r="AA791" s="141"/>
      <c r="AB791" s="139"/>
    </row>
    <row r="792" spans="1:28" ht="22.5" customHeight="1" thickBot="1" x14ac:dyDescent="0.25">
      <c r="A792" s="132"/>
      <c r="B792" s="134"/>
      <c r="C792" s="134"/>
      <c r="D792" s="134"/>
      <c r="E792" s="134"/>
      <c r="F792" s="134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/>
      </c>
      <c r="I792" s="12" t="str">
        <f ca="1">IF(INDIRECT("ЗакСпец!C568")&lt;&gt;"",INDIRECT("ЗакСпец!C568"),"")</f>
        <v/>
      </c>
      <c r="J792" s="222" t="str">
        <f ca="1">IF(INDIRECT("ЗакСпец!D568")&lt;&gt;"",INDIRECT("ЗакСпец!D568"),"")</f>
        <v/>
      </c>
      <c r="K792" s="222"/>
      <c r="L792" s="222"/>
      <c r="M792" s="222"/>
      <c r="N792" s="222"/>
      <c r="O792" s="141" t="str">
        <f ca="1">IF(INDIRECT("ЗакСпец!E568")&lt;&gt;"",INDIRECT("ЗакСпец!E568"),"")</f>
        <v/>
      </c>
      <c r="P792" s="141"/>
      <c r="Q792" s="141"/>
      <c r="R792" s="141"/>
      <c r="S792" s="141"/>
      <c r="T792" s="12" t="str">
        <f ca="1">IF(INDIRECT("ЗакСпец!F568")&lt;&gt;"",INDIRECT("ЗакСпец!F568"),"")</f>
        <v/>
      </c>
      <c r="U792" s="12" t="str">
        <f ca="1">IF(INDIRECT("ЗакСпец!G568")&lt;&gt;"",INDIRECT("ЗакСпец!G568"),"")</f>
        <v/>
      </c>
      <c r="V792" s="141" t="str">
        <f ca="1">IF(INDIRECT("ЗакСпец!H568")&lt;&gt;"",INDIRECT("ЗакСпец!H568"),"")</f>
        <v/>
      </c>
      <c r="W792" s="141"/>
      <c r="X792" s="141" t="str">
        <f ca="1">IF(INDIRECT("ЗакСпец!I568")&lt;&gt;"",INDIRECT("ЗакСпец!I568"),"")</f>
        <v/>
      </c>
      <c r="Y792" s="141"/>
      <c r="Z792" s="141"/>
      <c r="AA792" s="141"/>
      <c r="AB792" s="139"/>
    </row>
    <row r="793" spans="1:28" ht="16.899999999999999" customHeight="1" thickBot="1" x14ac:dyDescent="0.25">
      <c r="A793" s="132"/>
      <c r="B793" s="134"/>
      <c r="C793" s="134"/>
      <c r="D793" s="134"/>
      <c r="E793" s="134"/>
      <c r="F793" s="134"/>
      <c r="G793" s="222" t="str">
        <f ca="1">IF(INDIRECT("ЗакСпец!A569")&lt;&gt;"",INDIRECT("ЗакСпец!A569"),"")</f>
        <v/>
      </c>
      <c r="H793" s="141" t="str">
        <f ca="1">IF(INDIRECT("ЗакСпец!B569")&lt;&gt;"",INDIRECT("ЗакСпец!B569"),"")</f>
        <v/>
      </c>
      <c r="I793" s="222" t="str">
        <f ca="1">IF(INDIRECT("ЗакСпец!C569")&lt;&gt;"",INDIRECT("ЗакСпец!C569"),"")</f>
        <v/>
      </c>
      <c r="J793" s="222" t="str">
        <f ca="1">IF(INDIRECT("ЗакСпец!D569")&lt;&gt;"",INDIRECT("ЗакСпец!D569"),"")</f>
        <v/>
      </c>
      <c r="K793" s="222"/>
      <c r="L793" s="222"/>
      <c r="M793" s="222"/>
      <c r="N793" s="222"/>
      <c r="O793" s="141" t="str">
        <f ca="1">IF(INDIRECT("ЗакСпец!E569")&lt;&gt;"",INDIRECT("ЗакСпец!E569"),"")</f>
        <v/>
      </c>
      <c r="P793" s="141"/>
      <c r="Q793" s="141"/>
      <c r="R793" s="141"/>
      <c r="S793" s="141"/>
      <c r="T793" s="222" t="str">
        <f ca="1">IF(INDIRECT("ЗакСпец!F569")&lt;&gt;"",INDIRECT("ЗакСпец!F569"),"")</f>
        <v/>
      </c>
      <c r="U793" s="222" t="str">
        <f ca="1">IF(INDIRECT("ЗакСпец!G569")&lt;&gt;"",INDIRECT("ЗакСпец!G569"),"")</f>
        <v/>
      </c>
      <c r="V793" s="141" t="str">
        <f ca="1">IF(INDIRECT("ЗакСпец!H569")&lt;&gt;"",INDIRECT("ЗакСпец!H569"),"")</f>
        <v/>
      </c>
      <c r="W793" s="141"/>
      <c r="X793" s="141" t="str">
        <f ca="1">IF(INDIRECT("ЗакСпец!I569")&lt;&gt;"",INDIRECT("ЗакСпец!I569"),"")</f>
        <v/>
      </c>
      <c r="Y793" s="141"/>
      <c r="Z793" s="141"/>
      <c r="AA793" s="141"/>
      <c r="AB793" s="139"/>
    </row>
    <row r="794" spans="1:28" ht="5.65" customHeight="1" thickBot="1" x14ac:dyDescent="0.25">
      <c r="A794" s="132"/>
      <c r="B794" s="134"/>
      <c r="C794" s="134"/>
      <c r="D794" s="134"/>
      <c r="E794" s="134"/>
      <c r="F794" s="134"/>
      <c r="G794" s="222"/>
      <c r="H794" s="141"/>
      <c r="I794" s="222"/>
      <c r="J794" s="222"/>
      <c r="K794" s="222"/>
      <c r="L794" s="222"/>
      <c r="M794" s="222"/>
      <c r="N794" s="222"/>
      <c r="O794" s="141"/>
      <c r="P794" s="141"/>
      <c r="Q794" s="141"/>
      <c r="R794" s="141"/>
      <c r="S794" s="141"/>
      <c r="T794" s="222"/>
      <c r="U794" s="222"/>
      <c r="V794" s="141"/>
      <c r="W794" s="141"/>
      <c r="X794" s="141"/>
      <c r="Y794" s="141"/>
      <c r="Z794" s="141"/>
      <c r="AA794" s="141"/>
      <c r="AB794" s="139"/>
    </row>
    <row r="795" spans="1:28" ht="22.5" customHeight="1" thickBot="1" x14ac:dyDescent="0.25">
      <c r="A795" s="132"/>
      <c r="B795" s="134"/>
      <c r="C795" s="134"/>
      <c r="D795" s="134"/>
      <c r="E795" s="134"/>
      <c r="F795" s="134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222" t="str">
        <f ca="1">IF(INDIRECT("ЗакСпец!D570")&lt;&gt;"",INDIRECT("ЗакСпец!D570"),"")</f>
        <v/>
      </c>
      <c r="K795" s="222"/>
      <c r="L795" s="222"/>
      <c r="M795" s="222"/>
      <c r="N795" s="222"/>
      <c r="O795" s="141" t="str">
        <f ca="1">IF(INDIRECT("ЗакСпец!E570")&lt;&gt;"",INDIRECT("ЗакСпец!E570"),"")</f>
        <v/>
      </c>
      <c r="P795" s="141"/>
      <c r="Q795" s="141"/>
      <c r="R795" s="141"/>
      <c r="S795" s="141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41" t="str">
        <f ca="1">IF(INDIRECT("ЗакСпец!H570")&lt;&gt;"",INDIRECT("ЗакСпец!H570"),"")</f>
        <v/>
      </c>
      <c r="W795" s="141"/>
      <c r="X795" s="141" t="str">
        <f ca="1">IF(INDIRECT("ЗакСпец!I570")&lt;&gt;"",INDIRECT("ЗакСпец!I570"),"")</f>
        <v/>
      </c>
      <c r="Y795" s="141"/>
      <c r="Z795" s="141"/>
      <c r="AA795" s="141"/>
      <c r="AB795" s="139"/>
    </row>
    <row r="796" spans="1:28" ht="22.5" customHeight="1" thickBot="1" x14ac:dyDescent="0.25">
      <c r="A796" s="132"/>
      <c r="B796" s="134"/>
      <c r="C796" s="134"/>
      <c r="D796" s="134"/>
      <c r="E796" s="134"/>
      <c r="F796" s="134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/>
      </c>
      <c r="I796" s="33" t="str">
        <f ca="1">IF(INDIRECT("ЗакСпец!C571")&lt;&gt;"",INDIRECT("ЗакСпец!C571"),"")</f>
        <v/>
      </c>
      <c r="J796" s="222" t="str">
        <f ca="1">IF(INDIRECT("ЗакСпец!D571")&lt;&gt;"",INDIRECT("ЗакСпец!D571"),"")</f>
        <v/>
      </c>
      <c r="K796" s="222"/>
      <c r="L796" s="222"/>
      <c r="M796" s="222"/>
      <c r="N796" s="222"/>
      <c r="O796" s="141" t="str">
        <f ca="1">IF(INDIRECT("ЗакСпец!E571")&lt;&gt;"",INDIRECT("ЗакСпец!E571"),"")</f>
        <v/>
      </c>
      <c r="P796" s="141"/>
      <c r="Q796" s="141"/>
      <c r="R796" s="141"/>
      <c r="S796" s="141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41" t="str">
        <f ca="1">IF(INDIRECT("ЗакСпец!H571")&lt;&gt;"",INDIRECT("ЗакСпец!H571"),"")</f>
        <v/>
      </c>
      <c r="W796" s="141"/>
      <c r="X796" s="141" t="str">
        <f ca="1">IF(INDIRECT("ЗакСпец!I571")&lt;&gt;"",INDIRECT("ЗакСпец!I571"),"")</f>
        <v/>
      </c>
      <c r="Y796" s="141"/>
      <c r="Z796" s="141"/>
      <c r="AA796" s="141"/>
      <c r="AB796" s="139"/>
    </row>
    <row r="797" spans="1:28" ht="22.5" customHeight="1" thickBot="1" x14ac:dyDescent="0.25">
      <c r="A797" s="132"/>
      <c r="B797" s="134"/>
      <c r="C797" s="134"/>
      <c r="D797" s="134"/>
      <c r="E797" s="134"/>
      <c r="F797" s="134"/>
      <c r="G797" s="222" t="str">
        <f ca="1">IF(INDIRECT("ЗакСпец!A572")&lt;&gt;"",INDIRECT("ЗакСпец!A572"),"")</f>
        <v/>
      </c>
      <c r="H797" s="141" t="str">
        <f ca="1">IF(INDIRECT("ЗакСпец!B572")&lt;&gt;"",INDIRECT("ЗакСпец!B572"),"")</f>
        <v/>
      </c>
      <c r="I797" s="222" t="str">
        <f ca="1">IF(INDIRECT("ЗакСпец!C572")&lt;&gt;"",INDIRECT("ЗакСпец!C572"),"")</f>
        <v/>
      </c>
      <c r="J797" s="222" t="str">
        <f ca="1">IF(INDIRECT("ЗакСпец!D572")&lt;&gt;"",INDIRECT("ЗакСпец!D572"),"")</f>
        <v/>
      </c>
      <c r="K797" s="222"/>
      <c r="L797" s="222"/>
      <c r="M797" s="222"/>
      <c r="N797" s="222"/>
      <c r="O797" s="141" t="str">
        <f ca="1">IF(INDIRECT("ЗакСпец!E572")&lt;&gt;"",INDIRECT("ЗакСпец!E572"),"")</f>
        <v/>
      </c>
      <c r="P797" s="141"/>
      <c r="Q797" s="141"/>
      <c r="R797" s="141"/>
      <c r="S797" s="141"/>
      <c r="T797" s="222" t="str">
        <f ca="1">IF(INDIRECT("ЗакСпец!F572")&lt;&gt;"",INDIRECT("ЗакСпец!F572"),"")</f>
        <v/>
      </c>
      <c r="U797" s="222" t="str">
        <f ca="1">IF(INDIRECT("ЗакСпец!G572")&lt;&gt;"",INDIRECT("ЗакСпец!G572"),"")</f>
        <v/>
      </c>
      <c r="V797" s="141" t="str">
        <f ca="1">IF(INDIRECT("ЗакСпец!H572")&lt;&gt;"",INDIRECT("ЗакСпец!H572"),"")</f>
        <v/>
      </c>
      <c r="W797" s="141"/>
      <c r="X797" s="141" t="str">
        <f ca="1">IF(INDIRECT("ЗакСпец!I572")&lt;&gt;"",INDIRECT("ЗакСпец!I572"),"")</f>
        <v/>
      </c>
      <c r="Y797" s="141"/>
      <c r="Z797" s="141"/>
      <c r="AA797" s="141"/>
      <c r="AB797" s="139"/>
    </row>
    <row r="798" spans="1:28" ht="2.85" customHeight="1" thickBot="1" x14ac:dyDescent="0.25">
      <c r="A798" s="132"/>
      <c r="B798" s="134"/>
      <c r="C798" s="134"/>
      <c r="D798" s="134"/>
      <c r="E798" s="134"/>
      <c r="F798" s="134"/>
      <c r="G798" s="222"/>
      <c r="H798" s="141"/>
      <c r="I798" s="222"/>
      <c r="J798" s="222"/>
      <c r="K798" s="222"/>
      <c r="L798" s="222"/>
      <c r="M798" s="222"/>
      <c r="N798" s="222"/>
      <c r="O798" s="141"/>
      <c r="P798" s="141"/>
      <c r="Q798" s="141"/>
      <c r="R798" s="141"/>
      <c r="S798" s="141"/>
      <c r="T798" s="222"/>
      <c r="U798" s="222"/>
      <c r="V798" s="141"/>
      <c r="W798" s="141"/>
      <c r="X798" s="141"/>
      <c r="Y798" s="141"/>
      <c r="Z798" s="141"/>
      <c r="AA798" s="141"/>
      <c r="AB798" s="139"/>
    </row>
    <row r="799" spans="1:28" ht="22.5" customHeight="1" thickBot="1" x14ac:dyDescent="0.25">
      <c r="A799" s="132"/>
      <c r="B799" s="134"/>
      <c r="C799" s="134"/>
      <c r="D799" s="134"/>
      <c r="E799" s="134"/>
      <c r="F799" s="134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/>
      </c>
      <c r="I799" s="12" t="str">
        <f ca="1">IF(INDIRECT("ЗакСпец!C573")&lt;&gt;"",INDIRECT("ЗакСпец!C573"),"")</f>
        <v/>
      </c>
      <c r="J799" s="222" t="str">
        <f ca="1">IF(INDIRECT("ЗакСпец!D573")&lt;&gt;"",INDIRECT("ЗакСпец!D573"),"")</f>
        <v/>
      </c>
      <c r="K799" s="222"/>
      <c r="L799" s="222"/>
      <c r="M799" s="222"/>
      <c r="N799" s="222"/>
      <c r="O799" s="141" t="str">
        <f ca="1">IF(INDIRECT("ЗакСпец!E573")&lt;&gt;"",INDIRECT("ЗакСпец!E573"),"")</f>
        <v/>
      </c>
      <c r="P799" s="141"/>
      <c r="Q799" s="141"/>
      <c r="R799" s="141"/>
      <c r="S799" s="141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41" t="str">
        <f ca="1">IF(INDIRECT("ЗакСпец!H573")&lt;&gt;"",INDIRECT("ЗакСпец!H573"),"")</f>
        <v/>
      </c>
      <c r="W799" s="141"/>
      <c r="X799" s="141" t="str">
        <f ca="1">IF(INDIRECT("ЗакСпец!I573")&lt;&gt;"",INDIRECT("ЗакСпец!I573"),"")</f>
        <v/>
      </c>
      <c r="Y799" s="141"/>
      <c r="Z799" s="141"/>
      <c r="AA799" s="141"/>
      <c r="AB799" s="139"/>
    </row>
    <row r="800" spans="1:28" ht="22.5" customHeight="1" thickBot="1" x14ac:dyDescent="0.25">
      <c r="A800" s="132"/>
      <c r="B800" s="134"/>
      <c r="C800" s="134"/>
      <c r="D800" s="134"/>
      <c r="E800" s="134"/>
      <c r="F800" s="134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/>
      </c>
      <c r="I800" s="12" t="str">
        <f ca="1">IF(INDIRECT("ЗакСпец!C574")&lt;&gt;"",INDIRECT("ЗакСпец!C574"),"")</f>
        <v/>
      </c>
      <c r="J800" s="222" t="str">
        <f ca="1">IF(INDIRECT("ЗакСпец!D574")&lt;&gt;"",INDIRECT("ЗакСпец!D574"),"")</f>
        <v/>
      </c>
      <c r="K800" s="222"/>
      <c r="L800" s="222"/>
      <c r="M800" s="222"/>
      <c r="N800" s="222"/>
      <c r="O800" s="141" t="str">
        <f ca="1">IF(INDIRECT("ЗакСпец!E574")&lt;&gt;"",INDIRECT("ЗакСпец!E574"),"")</f>
        <v/>
      </c>
      <c r="P800" s="141"/>
      <c r="Q800" s="141"/>
      <c r="R800" s="141"/>
      <c r="S800" s="141"/>
      <c r="T800" s="12" t="str">
        <f ca="1">IF(INDIRECT("ЗакСпец!F574")&lt;&gt;"",INDIRECT("ЗакСпец!F574"),"")</f>
        <v/>
      </c>
      <c r="U800" s="12" t="str">
        <f ca="1">IF(INDIRECT("ЗакСпец!G574")&lt;&gt;"",INDIRECT("ЗакСпец!G574"),"")</f>
        <v/>
      </c>
      <c r="V800" s="141" t="str">
        <f ca="1">IF(INDIRECT("ЗакСпец!H574")&lt;&gt;"",INDIRECT("ЗакСпец!H574"),"")</f>
        <v/>
      </c>
      <c r="W800" s="141"/>
      <c r="X800" s="141" t="str">
        <f ca="1">IF(INDIRECT("ЗакСпец!I574")&lt;&gt;"",INDIRECT("ЗакСпец!I574"),"")</f>
        <v/>
      </c>
      <c r="Y800" s="141"/>
      <c r="Z800" s="141"/>
      <c r="AA800" s="141"/>
      <c r="AB800" s="139"/>
    </row>
    <row r="801" spans="1:28" ht="8.4499999999999993" customHeight="1" thickBot="1" x14ac:dyDescent="0.25">
      <c r="A801" s="132"/>
      <c r="B801" s="134"/>
      <c r="C801" s="134"/>
      <c r="D801" s="134"/>
      <c r="E801" s="134"/>
      <c r="F801" s="134"/>
      <c r="G801" s="222" t="str">
        <f ca="1">IF(INDIRECT("ЗакСпец!A575")&lt;&gt;"",INDIRECT("ЗакСпец!A575"),"")</f>
        <v/>
      </c>
      <c r="H801" s="141" t="str">
        <f ca="1">IF(INDIRECT("ЗакСпец!B575")&lt;&gt;"",INDIRECT("ЗакСпец!B575"),"")</f>
        <v/>
      </c>
      <c r="I801" s="222" t="str">
        <f ca="1">IF(INDIRECT("ЗакСпец!C575")&lt;&gt;"",INDIRECT("ЗакСпец!C575"),"")</f>
        <v/>
      </c>
      <c r="J801" s="222" t="str">
        <f ca="1">IF(INDIRECT("ЗакСпец!D575")&lt;&gt;"",INDIRECT("ЗакСпец!D575"),"")</f>
        <v/>
      </c>
      <c r="K801" s="222"/>
      <c r="L801" s="222"/>
      <c r="M801" s="222"/>
      <c r="N801" s="222"/>
      <c r="O801" s="141" t="str">
        <f ca="1">IF(INDIRECT("ЗакСпец!E575")&lt;&gt;"",INDIRECT("ЗакСпец!E575"),"")</f>
        <v/>
      </c>
      <c r="P801" s="141"/>
      <c r="Q801" s="141"/>
      <c r="R801" s="141"/>
      <c r="S801" s="141"/>
      <c r="T801" s="222" t="str">
        <f ca="1">IF(INDIRECT("ЗакСпец!F575")&lt;&gt;"",INDIRECT("ЗакСпец!F575"),"")</f>
        <v/>
      </c>
      <c r="U801" s="222" t="str">
        <f ca="1">IF(INDIRECT("ЗакСпец!G575")&lt;&gt;"",INDIRECT("ЗакСпец!G575"),"")</f>
        <v/>
      </c>
      <c r="V801" s="141" t="str">
        <f ca="1">IF(INDIRECT("ЗакСпец!H575")&lt;&gt;"",INDIRECT("ЗакСпец!H575"),"")</f>
        <v/>
      </c>
      <c r="W801" s="141"/>
      <c r="X801" s="141" t="str">
        <f ca="1">IF(INDIRECT("ЗакСпец!I575")&lt;&gt;"",INDIRECT("ЗакСпец!I575"),"")</f>
        <v/>
      </c>
      <c r="Y801" s="141"/>
      <c r="Z801" s="141"/>
      <c r="AA801" s="141"/>
      <c r="AB801" s="139"/>
    </row>
    <row r="802" spans="1:28" ht="14.1" customHeight="1" thickBot="1" x14ac:dyDescent="0.25">
      <c r="A802" s="132"/>
      <c r="B802" s="134"/>
      <c r="C802" s="134"/>
      <c r="D802" s="134"/>
      <c r="E802" s="134"/>
      <c r="F802" s="134"/>
      <c r="G802" s="222"/>
      <c r="H802" s="141"/>
      <c r="I802" s="222"/>
      <c r="J802" s="222"/>
      <c r="K802" s="222"/>
      <c r="L802" s="222"/>
      <c r="M802" s="222"/>
      <c r="N802" s="222"/>
      <c r="O802" s="141"/>
      <c r="P802" s="141"/>
      <c r="Q802" s="141"/>
      <c r="R802" s="141"/>
      <c r="S802" s="141"/>
      <c r="T802" s="222"/>
      <c r="U802" s="222"/>
      <c r="V802" s="141"/>
      <c r="W802" s="141"/>
      <c r="X802" s="141"/>
      <c r="Y802" s="141"/>
      <c r="Z802" s="141"/>
      <c r="AA802" s="141"/>
      <c r="AB802" s="139"/>
    </row>
    <row r="803" spans="1:28" ht="22.5" customHeight="1" thickBot="1" x14ac:dyDescent="0.25">
      <c r="A803" s="132"/>
      <c r="B803" s="134"/>
      <c r="C803" s="134"/>
      <c r="D803" s="134"/>
      <c r="E803" s="134"/>
      <c r="F803" s="134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/>
      </c>
      <c r="I803" s="12" t="str">
        <f ca="1">IF(INDIRECT("ЗакСпец!C576")&lt;&gt;"",INDIRECT("ЗакСпец!C576"),"")</f>
        <v/>
      </c>
      <c r="J803" s="222" t="str">
        <f ca="1">IF(INDIRECT("ЗакСпец!D576")&lt;&gt;"",INDIRECT("ЗакСпец!D576"),"")</f>
        <v/>
      </c>
      <c r="K803" s="222"/>
      <c r="L803" s="222"/>
      <c r="M803" s="222"/>
      <c r="N803" s="222"/>
      <c r="O803" s="141" t="str">
        <f ca="1">IF(INDIRECT("ЗакСпец!E576")&lt;&gt;"",INDIRECT("ЗакСпец!E576"),"")</f>
        <v/>
      </c>
      <c r="P803" s="141"/>
      <c r="Q803" s="141"/>
      <c r="R803" s="141"/>
      <c r="S803" s="141"/>
      <c r="T803" s="12" t="str">
        <f ca="1">IF(INDIRECT("ЗакСпец!F576")&lt;&gt;"",INDIRECT("ЗакСпец!F576"),"")</f>
        <v/>
      </c>
      <c r="U803" s="12" t="str">
        <f ca="1">IF(INDIRECT("ЗакСпец!G576")&lt;&gt;"",INDIRECT("ЗакСпец!G576"),"")</f>
        <v/>
      </c>
      <c r="V803" s="141" t="str">
        <f ca="1">IF(INDIRECT("ЗакСпец!H576")&lt;&gt;"",INDIRECT("ЗакСпец!H576"),"")</f>
        <v/>
      </c>
      <c r="W803" s="141"/>
      <c r="X803" s="141" t="str">
        <f ca="1">IF(INDIRECT("ЗакСпец!I576")&lt;&gt;"",INDIRECT("ЗакСпец!I576"),"")</f>
        <v/>
      </c>
      <c r="Y803" s="141"/>
      <c r="Z803" s="141"/>
      <c r="AA803" s="141"/>
      <c r="AB803" s="139"/>
    </row>
    <row r="804" spans="1:28" ht="19.7" customHeight="1" thickBot="1" x14ac:dyDescent="0.25">
      <c r="A804" s="132"/>
      <c r="B804" s="134"/>
      <c r="C804" s="134"/>
      <c r="D804" s="134"/>
      <c r="E804" s="134"/>
      <c r="F804" s="134"/>
      <c r="G804" s="222" t="str">
        <f ca="1">IF(INDIRECT("ЗакСпец!A577")&lt;&gt;"",INDIRECT("ЗакСпец!A577"),"")</f>
        <v/>
      </c>
      <c r="H804" s="141" t="str">
        <f ca="1">IF(INDIRECT("ЗакСпец!B577")&lt;&gt;"",INDIRECT("ЗакСпец!B577"),"")</f>
        <v/>
      </c>
      <c r="I804" s="222" t="str">
        <f ca="1">IF(INDIRECT("ЗакСпец!C577")&lt;&gt;"",INDIRECT("ЗакСпец!C577"),"")</f>
        <v/>
      </c>
      <c r="J804" s="222" t="str">
        <f ca="1">IF(INDIRECT("ЗакСпец!D577")&lt;&gt;"",INDIRECT("ЗакСпец!D577"),"")</f>
        <v/>
      </c>
      <c r="K804" s="222"/>
      <c r="L804" s="222"/>
      <c r="M804" s="222"/>
      <c r="N804" s="222"/>
      <c r="O804" s="141" t="str">
        <f ca="1">IF(INDIRECT("ЗакСпец!E577")&lt;&gt;"",INDIRECT("ЗакСпец!E577"),"")</f>
        <v/>
      </c>
      <c r="P804" s="141"/>
      <c r="Q804" s="141"/>
      <c r="R804" s="141"/>
      <c r="S804" s="141"/>
      <c r="T804" s="222" t="str">
        <f ca="1">IF(INDIRECT("ЗакСпец!F577")&lt;&gt;"",INDIRECT("ЗакСпец!F577"),"")</f>
        <v/>
      </c>
      <c r="U804" s="222" t="str">
        <f ca="1">IF(INDIRECT("ЗакСпец!G577")&lt;&gt;"",INDIRECT("ЗакСпец!G577"),"")</f>
        <v/>
      </c>
      <c r="V804" s="141" t="str">
        <f ca="1">IF(INDIRECT("ЗакСпец!H577")&lt;&gt;"",INDIRECT("ЗакСпец!H577"),"")</f>
        <v/>
      </c>
      <c r="W804" s="141"/>
      <c r="X804" s="141" t="str">
        <f ca="1">IF(INDIRECT("ЗакСпец!I577")&lt;&gt;"",INDIRECT("ЗакСпец!I577"),"")</f>
        <v/>
      </c>
      <c r="Y804" s="141"/>
      <c r="Z804" s="141"/>
      <c r="AA804" s="141"/>
      <c r="AB804" s="139"/>
    </row>
    <row r="805" spans="1:28" ht="2.85" customHeight="1" thickBot="1" x14ac:dyDescent="0.25">
      <c r="A805" s="132"/>
      <c r="B805" s="134"/>
      <c r="C805" s="162" t="s">
        <v>29</v>
      </c>
      <c r="D805" s="127"/>
      <c r="E805" s="127"/>
      <c r="F805" s="127"/>
      <c r="G805" s="223"/>
      <c r="H805" s="141"/>
      <c r="I805" s="222"/>
      <c r="J805" s="222"/>
      <c r="K805" s="222"/>
      <c r="L805" s="222"/>
      <c r="M805" s="222"/>
      <c r="N805" s="222"/>
      <c r="O805" s="141"/>
      <c r="P805" s="141"/>
      <c r="Q805" s="141"/>
      <c r="R805" s="141"/>
      <c r="S805" s="141"/>
      <c r="T805" s="222"/>
      <c r="U805" s="222"/>
      <c r="V805" s="141"/>
      <c r="W805" s="141"/>
      <c r="X805" s="141"/>
      <c r="Y805" s="141"/>
      <c r="Z805" s="141"/>
      <c r="AA805" s="141"/>
      <c r="AB805" s="139"/>
    </row>
    <row r="806" spans="1:28" ht="22.5" customHeight="1" thickBot="1" x14ac:dyDescent="0.25">
      <c r="A806" s="132"/>
      <c r="B806" s="134"/>
      <c r="C806" s="127"/>
      <c r="D806" s="127"/>
      <c r="E806" s="127"/>
      <c r="F806" s="127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222" t="str">
        <f ca="1">IF(INDIRECT("ЗакСпец!D578")&lt;&gt;"",INDIRECT("ЗакСпец!D578"),"")</f>
        <v/>
      </c>
      <c r="K806" s="222"/>
      <c r="L806" s="222"/>
      <c r="M806" s="222"/>
      <c r="N806" s="222"/>
      <c r="O806" s="141" t="str">
        <f ca="1">IF(INDIRECT("ЗакСпец!E578")&lt;&gt;"",INDIRECT("ЗакСпец!E578"),"")</f>
        <v/>
      </c>
      <c r="P806" s="141"/>
      <c r="Q806" s="141"/>
      <c r="R806" s="141"/>
      <c r="S806" s="141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41" t="str">
        <f ca="1">IF(INDIRECT("ЗакСпец!H578")&lt;&gt;"",INDIRECT("ЗакСпец!H578"),"")</f>
        <v/>
      </c>
      <c r="W806" s="141"/>
      <c r="X806" s="141" t="str">
        <f ca="1">IF(INDIRECT("ЗакСпец!I578")&lt;&gt;"",INDIRECT("ЗакСпец!I578"),"")</f>
        <v/>
      </c>
      <c r="Y806" s="141"/>
      <c r="Z806" s="141"/>
      <c r="AA806" s="141"/>
      <c r="AB806" s="139"/>
    </row>
    <row r="807" spans="1:28" ht="22.5" customHeight="1" thickBot="1" x14ac:dyDescent="0.25">
      <c r="A807" s="132"/>
      <c r="B807" s="134"/>
      <c r="C807" s="127"/>
      <c r="D807" s="127"/>
      <c r="E807" s="127"/>
      <c r="F807" s="127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222" t="str">
        <f ca="1">IF(INDIRECT("ЗакСпец!D579")&lt;&gt;"",INDIRECT("ЗакСпец!D579"),"")</f>
        <v/>
      </c>
      <c r="K807" s="222"/>
      <c r="L807" s="222"/>
      <c r="M807" s="222"/>
      <c r="N807" s="222"/>
      <c r="O807" s="141" t="str">
        <f ca="1">IF(INDIRECT("ЗакСпец!E579")&lt;&gt;"",INDIRECT("ЗакСпец!E579"),"")</f>
        <v/>
      </c>
      <c r="P807" s="141"/>
      <c r="Q807" s="141"/>
      <c r="R807" s="141"/>
      <c r="S807" s="141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41" t="str">
        <f ca="1">IF(INDIRECT("ЗакСпец!H579")&lt;&gt;"",INDIRECT("ЗакСпец!H579"),"")</f>
        <v/>
      </c>
      <c r="W807" s="141"/>
      <c r="X807" s="141" t="str">
        <f ca="1">IF(INDIRECT("ЗакСпец!I579")&lt;&gt;"",INDIRECT("ЗакСпец!I579"),"")</f>
        <v/>
      </c>
      <c r="Y807" s="141"/>
      <c r="Z807" s="141"/>
      <c r="AA807" s="141"/>
      <c r="AB807" s="139"/>
    </row>
    <row r="808" spans="1:28" ht="22.5" customHeight="1" thickBot="1" x14ac:dyDescent="0.25">
      <c r="A808" s="132"/>
      <c r="B808" s="134"/>
      <c r="C808" s="127"/>
      <c r="D808" s="127"/>
      <c r="E808" s="127"/>
      <c r="F808" s="127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222" t="str">
        <f ca="1">IF(INDIRECT("ЗакСпец!D580")&lt;&gt;"",INDIRECT("ЗакСпец!D580"),"")</f>
        <v/>
      </c>
      <c r="K808" s="222"/>
      <c r="L808" s="222"/>
      <c r="M808" s="222"/>
      <c r="N808" s="222"/>
      <c r="O808" s="141" t="str">
        <f ca="1">IF(INDIRECT("ЗакСпец!E580")&lt;&gt;"",INDIRECT("ЗакСпец!E580"),"")</f>
        <v/>
      </c>
      <c r="P808" s="141"/>
      <c r="Q808" s="141"/>
      <c r="R808" s="141"/>
      <c r="S808" s="141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41" t="str">
        <f ca="1">IF(INDIRECT("ЗакСпец!H580")&lt;&gt;"",INDIRECT("ЗакСпец!H580"),"")</f>
        <v/>
      </c>
      <c r="W808" s="141"/>
      <c r="X808" s="141" t="str">
        <f ca="1">IF(INDIRECT("ЗакСпец!I580")&lt;&gt;"",INDIRECT("ЗакСпец!I580"),"")</f>
        <v/>
      </c>
      <c r="Y808" s="141"/>
      <c r="Z808" s="141"/>
      <c r="AA808" s="141"/>
      <c r="AB808" s="139"/>
    </row>
    <row r="809" spans="1:28" ht="22.5" customHeight="1" thickBot="1" x14ac:dyDescent="0.25">
      <c r="A809" s="132"/>
      <c r="B809" s="134"/>
      <c r="C809" s="162" t="s">
        <v>28</v>
      </c>
      <c r="D809" s="162"/>
      <c r="E809" s="127"/>
      <c r="F809" s="127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222" t="str">
        <f ca="1">IF(INDIRECT("ЗакСпец!D581")&lt;&gt;"",INDIRECT("ЗакСпец!D581"),"")</f>
        <v/>
      </c>
      <c r="K809" s="222"/>
      <c r="L809" s="222"/>
      <c r="M809" s="222"/>
      <c r="N809" s="222"/>
      <c r="O809" s="141" t="str">
        <f ca="1">IF(INDIRECT("ЗакСпец!E581")&lt;&gt;"",INDIRECT("ЗакСпец!E581"),"")</f>
        <v/>
      </c>
      <c r="P809" s="141"/>
      <c r="Q809" s="141"/>
      <c r="R809" s="141"/>
      <c r="S809" s="141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41" t="str">
        <f ca="1">IF(INDIRECT("ЗакСпец!H581")&lt;&gt;"",INDIRECT("ЗакСпец!H581"),"")</f>
        <v/>
      </c>
      <c r="W809" s="141"/>
      <c r="X809" s="141" t="str">
        <f ca="1">IF(INDIRECT("ЗакСпец!I581")&lt;&gt;"",INDIRECT("ЗакСпец!I581"),"")</f>
        <v/>
      </c>
      <c r="Y809" s="141"/>
      <c r="Z809" s="141"/>
      <c r="AA809" s="141"/>
      <c r="AB809" s="139"/>
    </row>
    <row r="810" spans="1:28" ht="22.5" customHeight="1" thickBot="1" x14ac:dyDescent="0.25">
      <c r="A810" s="132"/>
      <c r="B810" s="134"/>
      <c r="C810" s="162"/>
      <c r="D810" s="162"/>
      <c r="E810" s="127"/>
      <c r="F810" s="127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222" t="str">
        <f ca="1">IF(INDIRECT("ЗакСпец!D582")&lt;&gt;"",INDIRECT("ЗакСпец!D582"),"")</f>
        <v/>
      </c>
      <c r="K810" s="222"/>
      <c r="L810" s="222"/>
      <c r="M810" s="222"/>
      <c r="N810" s="222"/>
      <c r="O810" s="141" t="str">
        <f ca="1">IF(INDIRECT("ЗакСпец!E582")&lt;&gt;"",INDIRECT("ЗакСпец!E582"),"")</f>
        <v/>
      </c>
      <c r="P810" s="141"/>
      <c r="Q810" s="141"/>
      <c r="R810" s="141"/>
      <c r="S810" s="141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41" t="str">
        <f ca="1">IF(INDIRECT("ЗакСпец!H582")&lt;&gt;"",INDIRECT("ЗакСпец!H582"),"")</f>
        <v/>
      </c>
      <c r="W810" s="141"/>
      <c r="X810" s="141" t="str">
        <f ca="1">IF(INDIRECT("ЗакСпец!I582")&lt;&gt;"",INDIRECT("ЗакСпец!I582"),"")</f>
        <v/>
      </c>
      <c r="Y810" s="141"/>
      <c r="Z810" s="141"/>
      <c r="AA810" s="141"/>
      <c r="AB810" s="139"/>
    </row>
    <row r="811" spans="1:28" ht="22.5" customHeight="1" thickBot="1" x14ac:dyDescent="0.25">
      <c r="A811" s="132"/>
      <c r="B811" s="134"/>
      <c r="C811" s="162"/>
      <c r="D811" s="162"/>
      <c r="E811" s="127"/>
      <c r="F811" s="127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222" t="str">
        <f ca="1">IF(INDIRECT("ЗакСпец!D583")&lt;&gt;"",INDIRECT("ЗакСпец!D583"),"")</f>
        <v/>
      </c>
      <c r="K811" s="222"/>
      <c r="L811" s="222"/>
      <c r="M811" s="222"/>
      <c r="N811" s="222"/>
      <c r="O811" s="141" t="str">
        <f ca="1">IF(INDIRECT("ЗакСпец!E583")&lt;&gt;"",INDIRECT("ЗакСпец!E583"),"")</f>
        <v/>
      </c>
      <c r="P811" s="141"/>
      <c r="Q811" s="141"/>
      <c r="R811" s="141"/>
      <c r="S811" s="141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41" t="str">
        <f ca="1">IF(INDIRECT("ЗакСпец!H583")&lt;&gt;"",INDIRECT("ЗакСпец!H583"),"")</f>
        <v/>
      </c>
      <c r="W811" s="141"/>
      <c r="X811" s="141" t="str">
        <f ca="1">IF(INDIRECT("ЗакСпец!I583")&lt;&gt;"",INDIRECT("ЗакСпец!I583"),"")</f>
        <v/>
      </c>
      <c r="Y811" s="141"/>
      <c r="Z811" s="141"/>
      <c r="AA811" s="141"/>
      <c r="AB811" s="139"/>
    </row>
    <row r="812" spans="1:28" ht="22.5" customHeight="1" thickBot="1" x14ac:dyDescent="0.25">
      <c r="A812" s="132"/>
      <c r="B812" s="134"/>
      <c r="C812" s="162"/>
      <c r="D812" s="162"/>
      <c r="E812" s="127"/>
      <c r="F812" s="127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222" t="str">
        <f ca="1">IF(INDIRECT("ЗакСпец!D584")&lt;&gt;"",INDIRECT("ЗакСпец!D584"),"")</f>
        <v/>
      </c>
      <c r="K812" s="222"/>
      <c r="L812" s="222"/>
      <c r="M812" s="222"/>
      <c r="N812" s="222"/>
      <c r="O812" s="141" t="str">
        <f ca="1">IF(INDIRECT("ЗакСпец!E584")&lt;&gt;"",INDIRECT("ЗакСпец!E584"),"")</f>
        <v/>
      </c>
      <c r="P812" s="141"/>
      <c r="Q812" s="141"/>
      <c r="R812" s="141"/>
      <c r="S812" s="141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41" t="str">
        <f ca="1">IF(INDIRECT("ЗакСпец!H584")&lt;&gt;"",INDIRECT("ЗакСпец!H584"),"")</f>
        <v/>
      </c>
      <c r="W812" s="141"/>
      <c r="X812" s="141" t="str">
        <f ca="1">IF(INDIRECT("ЗакСпец!I584")&lt;&gt;"",INDIRECT("ЗакСпец!I584"),"")</f>
        <v/>
      </c>
      <c r="Y812" s="141"/>
      <c r="Z812" s="141"/>
      <c r="AA812" s="141"/>
      <c r="AB812" s="139"/>
    </row>
    <row r="813" spans="1:28" ht="8.4499999999999993" customHeight="1" thickBot="1" x14ac:dyDescent="0.25">
      <c r="A813" s="132"/>
      <c r="B813" s="134"/>
      <c r="C813" s="162"/>
      <c r="D813" s="162"/>
      <c r="E813" s="127"/>
      <c r="F813" s="127"/>
      <c r="G813" s="223" t="str">
        <f ca="1">IF(INDIRECT("ЗакСпец!A585")&lt;&gt;"",INDIRECT("ЗакСпец!A585"),"")</f>
        <v/>
      </c>
      <c r="H813" s="141" t="str">
        <f ca="1">IF(INDIRECT("ЗакСпец!B585")&lt;&gt;"",INDIRECT("ЗакСпец!B585"),"")</f>
        <v/>
      </c>
      <c r="I813" s="222" t="str">
        <f ca="1">IF(INDIRECT("ЗакСпец!C585")&lt;&gt;"",INDIRECT("ЗакСпец!C585"),"")</f>
        <v/>
      </c>
      <c r="J813" s="222" t="str">
        <f ca="1">IF(INDIRECT("ЗакСпец!D585")&lt;&gt;"",INDIRECT("ЗакСпец!D585"),"")</f>
        <v/>
      </c>
      <c r="K813" s="222"/>
      <c r="L813" s="222"/>
      <c r="M813" s="222"/>
      <c r="N813" s="222"/>
      <c r="O813" s="141" t="str">
        <f ca="1">IF(INDIRECT("ЗакСпец!E585")&lt;&gt;"",INDIRECT("ЗакСпец!E585"),"")</f>
        <v/>
      </c>
      <c r="P813" s="141"/>
      <c r="Q813" s="141"/>
      <c r="R813" s="141"/>
      <c r="S813" s="141"/>
      <c r="T813" s="222" t="str">
        <f ca="1">IF(INDIRECT("ЗакСпец!F585")&lt;&gt;"",INDIRECT("ЗакСпец!F585"),"")</f>
        <v/>
      </c>
      <c r="U813" s="222" t="str">
        <f ca="1">IF(INDIRECT("ЗакСпец!G585")&lt;&gt;"",INDIRECT("ЗакСпец!G585"),"")</f>
        <v/>
      </c>
      <c r="V813" s="141" t="str">
        <f ca="1">IF(INDIRECT("ЗакСпец!H585")&lt;&gt;"",INDIRECT("ЗакСпец!H585"),"")</f>
        <v/>
      </c>
      <c r="W813" s="141"/>
      <c r="X813" s="141" t="str">
        <f ca="1">IF(INDIRECT("ЗакСпец!I585")&lt;&gt;"",INDIRECT("ЗакСпец!I585"),"")</f>
        <v/>
      </c>
      <c r="Y813" s="141"/>
      <c r="Z813" s="141"/>
      <c r="AA813" s="141"/>
      <c r="AB813" s="139"/>
    </row>
    <row r="814" spans="1:28" ht="14.45" customHeight="1" thickBot="1" x14ac:dyDescent="0.25">
      <c r="A814" s="132"/>
      <c r="B814" s="134"/>
      <c r="C814" s="162" t="s">
        <v>27</v>
      </c>
      <c r="D814" s="162"/>
      <c r="E814" s="127"/>
      <c r="F814" s="127"/>
      <c r="G814" s="223"/>
      <c r="H814" s="141"/>
      <c r="I814" s="222"/>
      <c r="J814" s="222"/>
      <c r="K814" s="222"/>
      <c r="L814" s="222"/>
      <c r="M814" s="222"/>
      <c r="N814" s="222"/>
      <c r="O814" s="141"/>
      <c r="P814" s="141"/>
      <c r="Q814" s="141"/>
      <c r="R814" s="141"/>
      <c r="S814" s="141"/>
      <c r="T814" s="222"/>
      <c r="U814" s="222"/>
      <c r="V814" s="141"/>
      <c r="W814" s="141"/>
      <c r="X814" s="141"/>
      <c r="Y814" s="141"/>
      <c r="Z814" s="141"/>
      <c r="AA814" s="141"/>
      <c r="AB814" s="139"/>
    </row>
    <row r="815" spans="1:28" ht="14.45" customHeight="1" thickBot="1" x14ac:dyDescent="0.25">
      <c r="A815" s="132"/>
      <c r="B815" s="134"/>
      <c r="C815" s="162"/>
      <c r="D815" s="162"/>
      <c r="E815" s="127"/>
      <c r="F815" s="127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39"/>
    </row>
    <row r="816" spans="1:28" ht="14.45" customHeight="1" thickBot="1" x14ac:dyDescent="0.25">
      <c r="A816" s="132"/>
      <c r="B816" s="134"/>
      <c r="C816" s="162"/>
      <c r="D816" s="162"/>
      <c r="E816" s="127"/>
      <c r="F816" s="127"/>
      <c r="G816" s="20"/>
      <c r="J816" s="14"/>
      <c r="K816" s="14"/>
      <c r="L816" s="214"/>
      <c r="M816" s="214"/>
      <c r="N816" s="215"/>
      <c r="O816" s="215"/>
      <c r="P816" s="14"/>
      <c r="Q816" s="14"/>
      <c r="R816" s="216" t="str">
        <f>R773</f>
        <v>1191-ИОС4.1-ВОР</v>
      </c>
      <c r="S816" s="216"/>
      <c r="T816" s="216"/>
      <c r="U816" s="216"/>
      <c r="V816" s="216"/>
      <c r="W816" s="216"/>
      <c r="X816" s="216"/>
      <c r="Y816" s="216"/>
      <c r="Z816" s="216"/>
      <c r="AA816" s="32" t="s">
        <v>16</v>
      </c>
      <c r="AB816" s="139"/>
    </row>
    <row r="817" spans="1:28" ht="14.45" customHeight="1" thickBot="1" x14ac:dyDescent="0.25">
      <c r="A817" s="132"/>
      <c r="B817" s="134"/>
      <c r="C817" s="162"/>
      <c r="D817" s="162"/>
      <c r="E817" s="127"/>
      <c r="F817" s="127"/>
      <c r="G817" s="20"/>
      <c r="J817" s="27"/>
      <c r="K817" s="27"/>
      <c r="L817" s="199"/>
      <c r="M817" s="199"/>
      <c r="N817" s="219"/>
      <c r="O817" s="219"/>
      <c r="P817" s="27"/>
      <c r="Q817" s="27"/>
      <c r="R817" s="216"/>
      <c r="S817" s="216"/>
      <c r="T817" s="216"/>
      <c r="U817" s="216"/>
      <c r="V817" s="216"/>
      <c r="W817" s="216"/>
      <c r="X817" s="216"/>
      <c r="Y817" s="216"/>
      <c r="Z817" s="216"/>
      <c r="AA817" s="213" t="str">
        <f ca="1">IF(CONCATENATE(H779,H780,H781,H782,H783)&lt;&gt;"",AA774+1,"")</f>
        <v/>
      </c>
      <c r="AB817" s="139"/>
    </row>
    <row r="818" spans="1:28" ht="14.45" customHeight="1" thickBot="1" x14ac:dyDescent="0.25">
      <c r="A818" s="132"/>
      <c r="B818" s="134"/>
      <c r="C818" s="162"/>
      <c r="D818" s="162"/>
      <c r="E818" s="127"/>
      <c r="F818" s="127"/>
      <c r="G818" s="23"/>
      <c r="H818" s="42"/>
      <c r="I818" s="24"/>
      <c r="J818" s="13" t="s">
        <v>10</v>
      </c>
      <c r="K818" s="13" t="s">
        <v>11</v>
      </c>
      <c r="L818" s="213" t="s">
        <v>16</v>
      </c>
      <c r="M818" s="213"/>
      <c r="N818" s="127" t="s">
        <v>12</v>
      </c>
      <c r="O818" s="127"/>
      <c r="P818" s="13" t="s">
        <v>13</v>
      </c>
      <c r="Q818" s="13" t="s">
        <v>14</v>
      </c>
      <c r="R818" s="216"/>
      <c r="S818" s="216"/>
      <c r="T818" s="216"/>
      <c r="U818" s="216"/>
      <c r="V818" s="216"/>
      <c r="W818" s="216"/>
      <c r="X818" s="216"/>
      <c r="Y818" s="216"/>
      <c r="Z818" s="216"/>
      <c r="AA818" s="213"/>
      <c r="AB818" s="139"/>
    </row>
    <row r="819" spans="1:28" ht="16.899999999999999" customHeight="1" x14ac:dyDescent="0.2">
      <c r="A819" s="196"/>
      <c r="B819" s="197"/>
      <c r="C819" s="197"/>
      <c r="D819" s="197"/>
      <c r="E819" s="197"/>
      <c r="F819" s="197"/>
      <c r="G819" s="197"/>
      <c r="H819" s="197"/>
      <c r="I819" s="197"/>
      <c r="J819" s="197"/>
      <c r="K819" s="197"/>
      <c r="L819" s="197"/>
      <c r="M819" s="197"/>
      <c r="N819" s="197"/>
      <c r="O819" s="197"/>
      <c r="P819" s="197"/>
      <c r="Q819" s="197"/>
      <c r="R819" s="197"/>
      <c r="S819" s="197"/>
      <c r="T819" s="197"/>
      <c r="U819" s="197"/>
      <c r="V819" s="197"/>
      <c r="W819" s="197"/>
      <c r="X819" s="197"/>
      <c r="Y819" s="197"/>
      <c r="Z819" s="197"/>
      <c r="AA819" s="197"/>
      <c r="AB819" s="140"/>
    </row>
    <row r="820" spans="1:28" ht="16.899999999999999" customHeight="1" thickBot="1" x14ac:dyDescent="0.25">
      <c r="A820" s="130"/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35"/>
    </row>
    <row r="821" spans="1:28" ht="100.15" customHeight="1" thickBot="1" x14ac:dyDescent="0.25">
      <c r="A821" s="198"/>
      <c r="B821" s="134"/>
      <c r="C821" s="134"/>
      <c r="D821" s="134"/>
      <c r="E821" s="134"/>
      <c r="F821" s="134"/>
      <c r="G821" s="12" t="s">
        <v>18</v>
      </c>
      <c r="H821" s="38" t="s">
        <v>19</v>
      </c>
      <c r="I821" s="12" t="s">
        <v>20</v>
      </c>
      <c r="J821" s="222" t="s">
        <v>21</v>
      </c>
      <c r="K821" s="222"/>
      <c r="L821" s="222"/>
      <c r="M821" s="213"/>
      <c r="N821" s="213"/>
      <c r="O821" s="141" t="s">
        <v>22</v>
      </c>
      <c r="P821" s="141"/>
      <c r="Q821" s="141"/>
      <c r="R821" s="141"/>
      <c r="S821" s="141"/>
      <c r="T821" s="12" t="s">
        <v>26</v>
      </c>
      <c r="U821" s="12" t="s">
        <v>25</v>
      </c>
      <c r="V821" s="141" t="s">
        <v>23</v>
      </c>
      <c r="W821" s="141"/>
      <c r="X821" s="141" t="s">
        <v>24</v>
      </c>
      <c r="Y821" s="141"/>
      <c r="Z821" s="141"/>
      <c r="AA821" s="141"/>
      <c r="AB821" s="139"/>
    </row>
    <row r="822" spans="1:28" ht="22.5" customHeight="1" thickBot="1" x14ac:dyDescent="0.25">
      <c r="A822" s="132"/>
      <c r="B822" s="134"/>
      <c r="C822" s="134"/>
      <c r="D822" s="134"/>
      <c r="E822" s="134"/>
      <c r="F822" s="134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222" t="str">
        <f ca="1">IF(INDIRECT("ЗакСпец!D586")&lt;&gt;"",INDIRECT("ЗакСпец!D586"),"")</f>
        <v/>
      </c>
      <c r="K822" s="222"/>
      <c r="L822" s="222"/>
      <c r="M822" s="222"/>
      <c r="N822" s="222"/>
      <c r="O822" s="141" t="str">
        <f ca="1">IF(INDIRECT("ЗакСпец!E586")&lt;&gt;"",INDIRECT("ЗакСпец!E586"),"")</f>
        <v/>
      </c>
      <c r="P822" s="141"/>
      <c r="Q822" s="141"/>
      <c r="R822" s="141"/>
      <c r="S822" s="141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41" t="str">
        <f ca="1">IF(INDIRECT("ЗакСпец!H586")&lt;&gt;"",INDIRECT("ЗакСпец!H586"),"")</f>
        <v/>
      </c>
      <c r="W822" s="141"/>
      <c r="X822" s="141" t="str">
        <f ca="1">IF(INDIRECT("ЗакСпец!I586")&lt;&gt;"",INDIRECT("ЗакСпец!I586"),"")</f>
        <v/>
      </c>
      <c r="Y822" s="141"/>
      <c r="Z822" s="141"/>
      <c r="AA822" s="141"/>
      <c r="AB822" s="139"/>
    </row>
    <row r="823" spans="1:28" ht="22.5" customHeight="1" thickBot="1" x14ac:dyDescent="0.25">
      <c r="A823" s="132"/>
      <c r="B823" s="134"/>
      <c r="C823" s="134"/>
      <c r="D823" s="134"/>
      <c r="E823" s="134"/>
      <c r="F823" s="134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222" t="str">
        <f ca="1">IF(INDIRECT("ЗакСпец!D587")&lt;&gt;"",INDIRECT("ЗакСпец!D587"),"")</f>
        <v/>
      </c>
      <c r="K823" s="222"/>
      <c r="L823" s="222"/>
      <c r="M823" s="222"/>
      <c r="N823" s="222"/>
      <c r="O823" s="141" t="str">
        <f ca="1">IF(INDIRECT("ЗакСпец!E587")&lt;&gt;"",INDIRECT("ЗакСпец!E587"),"")</f>
        <v/>
      </c>
      <c r="P823" s="141"/>
      <c r="Q823" s="141"/>
      <c r="R823" s="141"/>
      <c r="S823" s="141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41" t="str">
        <f ca="1">IF(INDIRECT("ЗакСпец!H587")&lt;&gt;"",INDIRECT("ЗакСпец!H587"),"")</f>
        <v/>
      </c>
      <c r="W823" s="141"/>
      <c r="X823" s="141" t="str">
        <f ca="1">IF(INDIRECT("ЗакСпец!I587")&lt;&gt;"",INDIRECT("ЗакСпец!I587"),"")</f>
        <v/>
      </c>
      <c r="Y823" s="141"/>
      <c r="Z823" s="141"/>
      <c r="AA823" s="141"/>
      <c r="AB823" s="139"/>
    </row>
    <row r="824" spans="1:28" ht="22.5" customHeight="1" thickBot="1" x14ac:dyDescent="0.25">
      <c r="A824" s="132"/>
      <c r="B824" s="134"/>
      <c r="C824" s="134"/>
      <c r="D824" s="134"/>
      <c r="E824" s="134"/>
      <c r="F824" s="134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222" t="str">
        <f ca="1">IF(INDIRECT("ЗакСпец!D588")&lt;&gt;"",INDIRECT("ЗакСпец!D588"),"")</f>
        <v/>
      </c>
      <c r="K824" s="222"/>
      <c r="L824" s="222"/>
      <c r="M824" s="222"/>
      <c r="N824" s="222"/>
      <c r="O824" s="141" t="str">
        <f ca="1">IF(INDIRECT("ЗакСпец!E588")&lt;&gt;"",INDIRECT("ЗакСпец!E588"),"")</f>
        <v/>
      </c>
      <c r="P824" s="141"/>
      <c r="Q824" s="141"/>
      <c r="R824" s="141"/>
      <c r="S824" s="141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41" t="str">
        <f ca="1">IF(INDIRECT("ЗакСпец!H588")&lt;&gt;"",INDIRECT("ЗакСпец!H588"),"")</f>
        <v/>
      </c>
      <c r="W824" s="141"/>
      <c r="X824" s="141" t="str">
        <f ca="1">IF(INDIRECT("ЗакСпец!I588")&lt;&gt;"",INDIRECT("ЗакСпец!I588"),"")</f>
        <v/>
      </c>
      <c r="Y824" s="141"/>
      <c r="Z824" s="141"/>
      <c r="AA824" s="141"/>
      <c r="AB824" s="139"/>
    </row>
    <row r="825" spans="1:28" ht="22.5" customHeight="1" thickBot="1" x14ac:dyDescent="0.25">
      <c r="A825" s="132"/>
      <c r="B825" s="134"/>
      <c r="C825" s="134"/>
      <c r="D825" s="134"/>
      <c r="E825" s="134"/>
      <c r="F825" s="134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222" t="str">
        <f ca="1">IF(INDIRECT("ЗакСпец!D589")&lt;&gt;"",INDIRECT("ЗакСпец!D589"),"")</f>
        <v/>
      </c>
      <c r="K825" s="222"/>
      <c r="L825" s="222"/>
      <c r="M825" s="222"/>
      <c r="N825" s="222"/>
      <c r="O825" s="141" t="str">
        <f ca="1">IF(INDIRECT("ЗакСпец!E589")&lt;&gt;"",INDIRECT("ЗакСпец!E589"),"")</f>
        <v/>
      </c>
      <c r="P825" s="141"/>
      <c r="Q825" s="141"/>
      <c r="R825" s="141"/>
      <c r="S825" s="141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41" t="str">
        <f ca="1">IF(INDIRECT("ЗакСпец!H589")&lt;&gt;"",INDIRECT("ЗакСпец!H589"),"")</f>
        <v/>
      </c>
      <c r="W825" s="141"/>
      <c r="X825" s="141" t="str">
        <f ca="1">IF(INDIRECT("ЗакСпец!I589")&lt;&gt;"",INDIRECT("ЗакСпец!I589"),"")</f>
        <v/>
      </c>
      <c r="Y825" s="141"/>
      <c r="Z825" s="141"/>
      <c r="AA825" s="141"/>
      <c r="AB825" s="139"/>
    </row>
    <row r="826" spans="1:28" ht="22.5" customHeight="1" thickBot="1" x14ac:dyDescent="0.25">
      <c r="A826" s="132"/>
      <c r="B826" s="134"/>
      <c r="C826" s="134"/>
      <c r="D826" s="134"/>
      <c r="E826" s="134"/>
      <c r="F826" s="134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222" t="str">
        <f ca="1">IF(INDIRECT("ЗакСпец!D590")&lt;&gt;"",INDIRECT("ЗакСпец!D590"),"")</f>
        <v/>
      </c>
      <c r="K826" s="222"/>
      <c r="L826" s="222"/>
      <c r="M826" s="222"/>
      <c r="N826" s="222"/>
      <c r="O826" s="141" t="str">
        <f ca="1">IF(INDIRECT("ЗакСпец!E590")&lt;&gt;"",INDIRECT("ЗакСпец!E590"),"")</f>
        <v/>
      </c>
      <c r="P826" s="141"/>
      <c r="Q826" s="141"/>
      <c r="R826" s="141"/>
      <c r="S826" s="141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41" t="str">
        <f ca="1">IF(INDIRECT("ЗакСпец!H590")&lt;&gt;"",INDIRECT("ЗакСпец!H590"),"")</f>
        <v/>
      </c>
      <c r="W826" s="141"/>
      <c r="X826" s="141" t="str">
        <f ca="1">IF(INDIRECT("ЗакСпец!I590")&lt;&gt;"",INDIRECT("ЗакСпец!I590"),"")</f>
        <v/>
      </c>
      <c r="Y826" s="141"/>
      <c r="Z826" s="141"/>
      <c r="AA826" s="141"/>
      <c r="AB826" s="139"/>
    </row>
    <row r="827" spans="1:28" ht="22.5" customHeight="1" thickBot="1" x14ac:dyDescent="0.25">
      <c r="A827" s="132"/>
      <c r="B827" s="134"/>
      <c r="C827" s="134"/>
      <c r="D827" s="134"/>
      <c r="E827" s="134"/>
      <c r="F827" s="134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222" t="str">
        <f ca="1">IF(INDIRECT("ЗакСпец!D591")&lt;&gt;"",INDIRECT("ЗакСпец!D591"),"")</f>
        <v/>
      </c>
      <c r="K827" s="222"/>
      <c r="L827" s="222"/>
      <c r="M827" s="222"/>
      <c r="N827" s="222"/>
      <c r="O827" s="141" t="str">
        <f ca="1">IF(INDIRECT("ЗакСпец!E591")&lt;&gt;"",INDIRECT("ЗакСпец!E591"),"")</f>
        <v/>
      </c>
      <c r="P827" s="141"/>
      <c r="Q827" s="141"/>
      <c r="R827" s="141"/>
      <c r="S827" s="141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41" t="str">
        <f ca="1">IF(INDIRECT("ЗакСпец!H591")&lt;&gt;"",INDIRECT("ЗакСпец!H591"),"")</f>
        <v/>
      </c>
      <c r="W827" s="141"/>
      <c r="X827" s="141" t="str">
        <f ca="1">IF(INDIRECT("ЗакСпец!I591")&lt;&gt;"",INDIRECT("ЗакСпец!I591"),"")</f>
        <v/>
      </c>
      <c r="Y827" s="141"/>
      <c r="Z827" s="141"/>
      <c r="AA827" s="141"/>
      <c r="AB827" s="139"/>
    </row>
    <row r="828" spans="1:28" ht="22.5" customHeight="1" thickBot="1" x14ac:dyDescent="0.25">
      <c r="A828" s="132"/>
      <c r="B828" s="134"/>
      <c r="C828" s="134"/>
      <c r="D828" s="134"/>
      <c r="E828" s="134"/>
      <c r="F828" s="134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222" t="str">
        <f ca="1">IF(INDIRECT("ЗакСпец!D592")&lt;&gt;"",INDIRECT("ЗакСпец!D592"),"")</f>
        <v/>
      </c>
      <c r="K828" s="222"/>
      <c r="L828" s="222"/>
      <c r="M828" s="222"/>
      <c r="N828" s="222"/>
      <c r="O828" s="141" t="str">
        <f ca="1">IF(INDIRECT("ЗакСпец!E592")&lt;&gt;"",INDIRECT("ЗакСпец!E592"),"")</f>
        <v/>
      </c>
      <c r="P828" s="141"/>
      <c r="Q828" s="141"/>
      <c r="R828" s="141"/>
      <c r="S828" s="141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41" t="str">
        <f ca="1">IF(INDIRECT("ЗакСпец!H592")&lt;&gt;"",INDIRECT("ЗакСпец!H592"),"")</f>
        <v/>
      </c>
      <c r="W828" s="141"/>
      <c r="X828" s="141" t="str">
        <f ca="1">IF(INDIRECT("ЗакСпец!I592")&lt;&gt;"",INDIRECT("ЗакСпец!I592"),"")</f>
        <v/>
      </c>
      <c r="Y828" s="141"/>
      <c r="Z828" s="141"/>
      <c r="AA828" s="141"/>
      <c r="AB828" s="139"/>
    </row>
    <row r="829" spans="1:28" ht="22.5" customHeight="1" thickBot="1" x14ac:dyDescent="0.25">
      <c r="A829" s="132"/>
      <c r="B829" s="134"/>
      <c r="C829" s="134"/>
      <c r="D829" s="134"/>
      <c r="E829" s="134"/>
      <c r="F829" s="134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222" t="str">
        <f ca="1">IF(INDIRECT("ЗакСпец!D593")&lt;&gt;"",INDIRECT("ЗакСпец!D593"),"")</f>
        <v/>
      </c>
      <c r="K829" s="222"/>
      <c r="L829" s="222"/>
      <c r="M829" s="222"/>
      <c r="N829" s="222"/>
      <c r="O829" s="141" t="str">
        <f ca="1">IF(INDIRECT("ЗакСпец!E593")&lt;&gt;"",INDIRECT("ЗакСпец!E593"),"")</f>
        <v/>
      </c>
      <c r="P829" s="141"/>
      <c r="Q829" s="141"/>
      <c r="R829" s="141"/>
      <c r="S829" s="141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41" t="str">
        <f ca="1">IF(INDIRECT("ЗакСпец!H593")&lt;&gt;"",INDIRECT("ЗакСпец!H593"),"")</f>
        <v/>
      </c>
      <c r="W829" s="141"/>
      <c r="X829" s="141" t="str">
        <f ca="1">IF(INDIRECT("ЗакСпец!I593")&lt;&gt;"",INDIRECT("ЗакСпец!I593"),"")</f>
        <v/>
      </c>
      <c r="Y829" s="141"/>
      <c r="Z829" s="141"/>
      <c r="AA829" s="141"/>
      <c r="AB829" s="139"/>
    </row>
    <row r="830" spans="1:28" ht="22.5" customHeight="1" thickBot="1" x14ac:dyDescent="0.25">
      <c r="A830" s="132"/>
      <c r="B830" s="134"/>
      <c r="C830" s="134"/>
      <c r="D830" s="134"/>
      <c r="E830" s="134"/>
      <c r="F830" s="134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222" t="str">
        <f ca="1">IF(INDIRECT("ЗакСпец!D594")&lt;&gt;"",INDIRECT("ЗакСпец!D594"),"")</f>
        <v/>
      </c>
      <c r="K830" s="222"/>
      <c r="L830" s="222"/>
      <c r="M830" s="222"/>
      <c r="N830" s="222"/>
      <c r="O830" s="141" t="str">
        <f ca="1">IF(INDIRECT("ЗакСпец!E594")&lt;&gt;"",INDIRECT("ЗакСпец!E594"),"")</f>
        <v/>
      </c>
      <c r="P830" s="141"/>
      <c r="Q830" s="141"/>
      <c r="R830" s="141"/>
      <c r="S830" s="141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41" t="str">
        <f ca="1">IF(INDIRECT("ЗакСпец!H594")&lt;&gt;"",INDIRECT("ЗакСпец!H594"),"")</f>
        <v/>
      </c>
      <c r="W830" s="141"/>
      <c r="X830" s="141" t="str">
        <f ca="1">IF(INDIRECT("ЗакСпец!I594")&lt;&gt;"",INDIRECT("ЗакСпец!I594"),"")</f>
        <v/>
      </c>
      <c r="Y830" s="141"/>
      <c r="Z830" s="141"/>
      <c r="AA830" s="141"/>
      <c r="AB830" s="139"/>
    </row>
    <row r="831" spans="1:28" ht="22.5" customHeight="1" thickBot="1" x14ac:dyDescent="0.25">
      <c r="A831" s="132"/>
      <c r="B831" s="134"/>
      <c r="C831" s="134"/>
      <c r="D831" s="134"/>
      <c r="E831" s="134"/>
      <c r="F831" s="134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222" t="str">
        <f ca="1">IF(INDIRECT("ЗакСпец!D595")&lt;&gt;"",INDIRECT("ЗакСпец!D595"),"")</f>
        <v/>
      </c>
      <c r="K831" s="222"/>
      <c r="L831" s="222"/>
      <c r="M831" s="222"/>
      <c r="N831" s="222"/>
      <c r="O831" s="141" t="str">
        <f ca="1">IF(INDIRECT("ЗакСпец!E595")&lt;&gt;"",INDIRECT("ЗакСпец!E595"),"")</f>
        <v/>
      </c>
      <c r="P831" s="141"/>
      <c r="Q831" s="141"/>
      <c r="R831" s="141"/>
      <c r="S831" s="141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41" t="str">
        <f ca="1">IF(INDIRECT("ЗакСпец!H595")&lt;&gt;"",INDIRECT("ЗакСпец!H595"),"")</f>
        <v/>
      </c>
      <c r="W831" s="141"/>
      <c r="X831" s="141" t="str">
        <f ca="1">IF(INDIRECT("ЗакСпец!I595")&lt;&gt;"",INDIRECT("ЗакСпец!I595"),"")</f>
        <v/>
      </c>
      <c r="Y831" s="141"/>
      <c r="Z831" s="141"/>
      <c r="AA831" s="141"/>
      <c r="AB831" s="139"/>
    </row>
    <row r="832" spans="1:28" ht="22.5" customHeight="1" thickBot="1" x14ac:dyDescent="0.25">
      <c r="A832" s="132"/>
      <c r="B832" s="134"/>
      <c r="C832" s="134"/>
      <c r="D832" s="134"/>
      <c r="E832" s="134"/>
      <c r="F832" s="134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222" t="str">
        <f ca="1">IF(INDIRECT("ЗакСпец!D596")&lt;&gt;"",INDIRECT("ЗакСпец!D596"),"")</f>
        <v/>
      </c>
      <c r="K832" s="222"/>
      <c r="L832" s="222"/>
      <c r="M832" s="222"/>
      <c r="N832" s="222"/>
      <c r="O832" s="141" t="str">
        <f ca="1">IF(INDIRECT("ЗакСпец!E596")&lt;&gt;"",INDIRECT("ЗакСпец!E596"),"")</f>
        <v/>
      </c>
      <c r="P832" s="141"/>
      <c r="Q832" s="141"/>
      <c r="R832" s="141"/>
      <c r="S832" s="141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41" t="str">
        <f ca="1">IF(INDIRECT("ЗакСпец!H596")&lt;&gt;"",INDIRECT("ЗакСпец!H596"),"")</f>
        <v/>
      </c>
      <c r="W832" s="141"/>
      <c r="X832" s="141" t="str">
        <f ca="1">IF(INDIRECT("ЗакСпец!I596")&lt;&gt;"",INDIRECT("ЗакСпец!I596"),"")</f>
        <v/>
      </c>
      <c r="Y832" s="141"/>
      <c r="Z832" s="141"/>
      <c r="AA832" s="141"/>
      <c r="AB832" s="139"/>
    </row>
    <row r="833" spans="1:28" ht="22.5" customHeight="1" thickBot="1" x14ac:dyDescent="0.25">
      <c r="A833" s="132"/>
      <c r="B833" s="134"/>
      <c r="C833" s="134"/>
      <c r="D833" s="134"/>
      <c r="E833" s="134"/>
      <c r="F833" s="134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222" t="str">
        <f ca="1">IF(INDIRECT("ЗакСпец!D597")&lt;&gt;"",INDIRECT("ЗакСпец!D597"),"")</f>
        <v/>
      </c>
      <c r="K833" s="222"/>
      <c r="L833" s="222"/>
      <c r="M833" s="222"/>
      <c r="N833" s="222"/>
      <c r="O833" s="141" t="str">
        <f ca="1">IF(INDIRECT("ЗакСпец!E597")&lt;&gt;"",INDIRECT("ЗакСпец!E597"),"")</f>
        <v/>
      </c>
      <c r="P833" s="141"/>
      <c r="Q833" s="141"/>
      <c r="R833" s="141"/>
      <c r="S833" s="141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41" t="str">
        <f ca="1">IF(INDIRECT("ЗакСпец!H597")&lt;&gt;"",INDIRECT("ЗакСпец!H597"),"")</f>
        <v/>
      </c>
      <c r="W833" s="141"/>
      <c r="X833" s="141" t="str">
        <f ca="1">IF(INDIRECT("ЗакСпец!I597")&lt;&gt;"",INDIRECT("ЗакСпец!I597"),"")</f>
        <v/>
      </c>
      <c r="Y833" s="141"/>
      <c r="Z833" s="141"/>
      <c r="AA833" s="141"/>
      <c r="AB833" s="139"/>
    </row>
    <row r="834" spans="1:28" ht="22.5" customHeight="1" thickBot="1" x14ac:dyDescent="0.25">
      <c r="A834" s="132"/>
      <c r="B834" s="134"/>
      <c r="C834" s="134"/>
      <c r="D834" s="134"/>
      <c r="E834" s="134"/>
      <c r="F834" s="134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222" t="str">
        <f ca="1">IF(INDIRECT("ЗакСпец!D598")&lt;&gt;"",INDIRECT("ЗакСпец!D598"),"")</f>
        <v/>
      </c>
      <c r="K834" s="222"/>
      <c r="L834" s="222"/>
      <c r="M834" s="222"/>
      <c r="N834" s="222"/>
      <c r="O834" s="141" t="str">
        <f ca="1">IF(INDIRECT("ЗакСпец!E598")&lt;&gt;"",INDIRECT("ЗакСпец!E598"),"")</f>
        <v/>
      </c>
      <c r="P834" s="141"/>
      <c r="Q834" s="141"/>
      <c r="R834" s="141"/>
      <c r="S834" s="141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41" t="str">
        <f ca="1">IF(INDIRECT("ЗакСпец!H598")&lt;&gt;"",INDIRECT("ЗакСпец!H598"),"")</f>
        <v/>
      </c>
      <c r="W834" s="141"/>
      <c r="X834" s="141" t="str">
        <f ca="1">IF(INDIRECT("ЗакСпец!I598")&lt;&gt;"",INDIRECT("ЗакСпец!I598"),"")</f>
        <v/>
      </c>
      <c r="Y834" s="141"/>
      <c r="Z834" s="141"/>
      <c r="AA834" s="141"/>
      <c r="AB834" s="139"/>
    </row>
    <row r="835" spans="1:28" ht="22.5" customHeight="1" thickBot="1" x14ac:dyDescent="0.25">
      <c r="A835" s="132"/>
      <c r="B835" s="134"/>
      <c r="C835" s="134"/>
      <c r="D835" s="134"/>
      <c r="E835" s="134"/>
      <c r="F835" s="134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222" t="str">
        <f ca="1">IF(INDIRECT("ЗакСпец!D599")&lt;&gt;"",INDIRECT("ЗакСпец!D599"),"")</f>
        <v/>
      </c>
      <c r="K835" s="222"/>
      <c r="L835" s="222"/>
      <c r="M835" s="222"/>
      <c r="N835" s="222"/>
      <c r="O835" s="141" t="str">
        <f ca="1">IF(INDIRECT("ЗакСпец!E599")&lt;&gt;"",INDIRECT("ЗакСпец!E599"),"")</f>
        <v/>
      </c>
      <c r="P835" s="141"/>
      <c r="Q835" s="141"/>
      <c r="R835" s="141"/>
      <c r="S835" s="141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41" t="str">
        <f ca="1">IF(INDIRECT("ЗакСпец!H599")&lt;&gt;"",INDIRECT("ЗакСпец!H599"),"")</f>
        <v/>
      </c>
      <c r="W835" s="141"/>
      <c r="X835" s="141" t="str">
        <f ca="1">IF(INDIRECT("ЗакСпец!I599")&lt;&gt;"",INDIRECT("ЗакСпец!I599"),"")</f>
        <v/>
      </c>
      <c r="Y835" s="141"/>
      <c r="Z835" s="141"/>
      <c r="AA835" s="141"/>
      <c r="AB835" s="139"/>
    </row>
    <row r="836" spans="1:28" ht="16.899999999999999" customHeight="1" thickBot="1" x14ac:dyDescent="0.25">
      <c r="A836" s="132"/>
      <c r="B836" s="134"/>
      <c r="C836" s="134"/>
      <c r="D836" s="134"/>
      <c r="E836" s="134"/>
      <c r="F836" s="134"/>
      <c r="G836" s="222" t="str">
        <f ca="1">IF(INDIRECT("ЗакСпец!A600")&lt;&gt;"",INDIRECT("ЗакСпец!A600"),"")</f>
        <v/>
      </c>
      <c r="H836" s="224" t="str">
        <f ca="1">IF(INDIRECT("ЗакСпец!B600")&lt;&gt;"",INDIRECT("ЗакСпец!B600"),"")</f>
        <v/>
      </c>
      <c r="I836" s="222" t="str">
        <f ca="1">IF(INDIRECT("ЗакСпец!C600")&lt;&gt;"",INDIRECT("ЗакСпец!C600"),"")</f>
        <v/>
      </c>
      <c r="J836" s="222" t="str">
        <f ca="1">IF(INDIRECT("ЗакСпец!D600")&lt;&gt;"",INDIRECT("ЗакСпец!D600"),"")</f>
        <v/>
      </c>
      <c r="K836" s="222"/>
      <c r="L836" s="222"/>
      <c r="M836" s="222"/>
      <c r="N836" s="222"/>
      <c r="O836" s="141" t="str">
        <f ca="1">IF(INDIRECT("ЗакСпец!E600")&lt;&gt;"",INDIRECT("ЗакСпец!E600"),"")</f>
        <v/>
      </c>
      <c r="P836" s="141"/>
      <c r="Q836" s="141"/>
      <c r="R836" s="141"/>
      <c r="S836" s="141"/>
      <c r="T836" s="222" t="str">
        <f ca="1">IF(INDIRECT("ЗакСпец!F600")&lt;&gt;"",INDIRECT("ЗакСпец!F600"),"")</f>
        <v/>
      </c>
      <c r="U836" s="222" t="str">
        <f ca="1">IF(INDIRECT("ЗакСпец!G600")&lt;&gt;"",INDIRECT("ЗакСпец!G600"),"")</f>
        <v/>
      </c>
      <c r="V836" s="141" t="str">
        <f ca="1">IF(INDIRECT("ЗакСпец!H600")&lt;&gt;"",INDIRECT("ЗакСпец!H600"),"")</f>
        <v/>
      </c>
      <c r="W836" s="141"/>
      <c r="X836" s="141" t="str">
        <f ca="1">IF(INDIRECT("ЗакСпец!I600")&lt;&gt;"",INDIRECT("ЗакСпец!I600"),"")</f>
        <v/>
      </c>
      <c r="Y836" s="141"/>
      <c r="Z836" s="141"/>
      <c r="AA836" s="141"/>
      <c r="AB836" s="139"/>
    </row>
    <row r="837" spans="1:28" ht="5.65" customHeight="1" thickBot="1" x14ac:dyDescent="0.25">
      <c r="A837" s="132"/>
      <c r="B837" s="134"/>
      <c r="C837" s="134"/>
      <c r="D837" s="134"/>
      <c r="E837" s="134"/>
      <c r="F837" s="134"/>
      <c r="G837" s="222"/>
      <c r="H837" s="224"/>
      <c r="I837" s="222"/>
      <c r="J837" s="222"/>
      <c r="K837" s="222"/>
      <c r="L837" s="222"/>
      <c r="M837" s="222"/>
      <c r="N837" s="222"/>
      <c r="O837" s="141"/>
      <c r="P837" s="141"/>
      <c r="Q837" s="141"/>
      <c r="R837" s="141"/>
      <c r="S837" s="141"/>
      <c r="T837" s="222"/>
      <c r="U837" s="222"/>
      <c r="V837" s="141"/>
      <c r="W837" s="141"/>
      <c r="X837" s="141"/>
      <c r="Y837" s="141"/>
      <c r="Z837" s="141"/>
      <c r="AA837" s="141"/>
      <c r="AB837" s="139"/>
    </row>
    <row r="838" spans="1:28" ht="22.5" customHeight="1" thickBot="1" x14ac:dyDescent="0.25">
      <c r="A838" s="132"/>
      <c r="B838" s="134"/>
      <c r="C838" s="134"/>
      <c r="D838" s="134"/>
      <c r="E838" s="134"/>
      <c r="F838" s="134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222" t="str">
        <f ca="1">IF(INDIRECT("ЗакСпец!D601")&lt;&gt;"",INDIRECT("ЗакСпец!D601"),"")</f>
        <v/>
      </c>
      <c r="K838" s="222"/>
      <c r="L838" s="222"/>
      <c r="M838" s="222"/>
      <c r="N838" s="222"/>
      <c r="O838" s="141" t="str">
        <f ca="1">IF(INDIRECT("ЗакСпец!E601")&lt;&gt;"",INDIRECT("ЗакСпец!E601"),"")</f>
        <v/>
      </c>
      <c r="P838" s="141"/>
      <c r="Q838" s="141"/>
      <c r="R838" s="141"/>
      <c r="S838" s="141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41" t="str">
        <f ca="1">IF(INDIRECT("ЗакСпец!H601")&lt;&gt;"",INDIRECT("ЗакСпец!H601"),"")</f>
        <v/>
      </c>
      <c r="W838" s="141"/>
      <c r="X838" s="141" t="str">
        <f ca="1">IF(INDIRECT("ЗакСпец!I601")&lt;&gt;"",INDIRECT("ЗакСпец!I601"),"")</f>
        <v/>
      </c>
      <c r="Y838" s="141"/>
      <c r="Z838" s="141"/>
      <c r="AA838" s="141"/>
      <c r="AB838" s="139"/>
    </row>
    <row r="839" spans="1:28" ht="22.5" customHeight="1" thickBot="1" x14ac:dyDescent="0.25">
      <c r="A839" s="132"/>
      <c r="B839" s="134"/>
      <c r="C839" s="134"/>
      <c r="D839" s="134"/>
      <c r="E839" s="134"/>
      <c r="F839" s="134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222" t="str">
        <f ca="1">IF(INDIRECT("ЗакСпец!D602")&lt;&gt;"",INDIRECT("ЗакСпец!D602"),"")</f>
        <v/>
      </c>
      <c r="K839" s="222"/>
      <c r="L839" s="222"/>
      <c r="M839" s="222"/>
      <c r="N839" s="222"/>
      <c r="O839" s="141" t="str">
        <f ca="1">IF(INDIRECT("ЗакСпец!E602")&lt;&gt;"",INDIRECT("ЗакСпец!E602"),"")</f>
        <v/>
      </c>
      <c r="P839" s="141"/>
      <c r="Q839" s="141"/>
      <c r="R839" s="141"/>
      <c r="S839" s="141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41" t="str">
        <f ca="1">IF(INDIRECT("ЗакСпец!H602")&lt;&gt;"",INDIRECT("ЗакСпец!H602"),"")</f>
        <v/>
      </c>
      <c r="W839" s="141"/>
      <c r="X839" s="141" t="str">
        <f ca="1">IF(INDIRECT("ЗакСпец!I602")&lt;&gt;"",INDIRECT("ЗакСпец!I602"),"")</f>
        <v/>
      </c>
      <c r="Y839" s="141"/>
      <c r="Z839" s="141"/>
      <c r="AA839" s="141"/>
      <c r="AB839" s="139"/>
    </row>
    <row r="840" spans="1:28" ht="22.5" customHeight="1" thickBot="1" x14ac:dyDescent="0.25">
      <c r="A840" s="132"/>
      <c r="B840" s="134"/>
      <c r="C840" s="134"/>
      <c r="D840" s="134"/>
      <c r="E840" s="134"/>
      <c r="F840" s="134"/>
      <c r="G840" s="222" t="str">
        <f ca="1">IF(INDIRECT("ЗакСпец!A603")&lt;&gt;"",INDIRECT("ЗакСпец!A603"),"")</f>
        <v/>
      </c>
      <c r="H840" s="141" t="str">
        <f ca="1">IF(INDIRECT("ЗакСпец!B603")&lt;&gt;"",INDIRECT("ЗакСпец!B603"),"")</f>
        <v/>
      </c>
      <c r="I840" s="222" t="str">
        <f ca="1">IF(INDIRECT("ЗакСпец!C603")&lt;&gt;"",INDIRECT("ЗакСпец!C603"),"")</f>
        <v/>
      </c>
      <c r="J840" s="222" t="str">
        <f ca="1">IF(INDIRECT("ЗакСпец!D603")&lt;&gt;"",INDIRECT("ЗакСпец!D603"),"")</f>
        <v/>
      </c>
      <c r="K840" s="222"/>
      <c r="L840" s="222"/>
      <c r="M840" s="222"/>
      <c r="N840" s="222"/>
      <c r="O840" s="141" t="str">
        <f ca="1">IF(INDIRECT("ЗакСпец!E603")&lt;&gt;"",INDIRECT("ЗакСпец!E603"),"")</f>
        <v/>
      </c>
      <c r="P840" s="141"/>
      <c r="Q840" s="141"/>
      <c r="R840" s="141"/>
      <c r="S840" s="141"/>
      <c r="T840" s="222" t="str">
        <f ca="1">IF(INDIRECT("ЗакСпец!F603")&lt;&gt;"",INDIRECT("ЗакСпец!F603"),"")</f>
        <v/>
      </c>
      <c r="U840" s="222" t="str">
        <f ca="1">IF(INDIRECT("ЗакСпец!G603")&lt;&gt;"",INDIRECT("ЗакСпец!G603"),"")</f>
        <v/>
      </c>
      <c r="V840" s="141" t="str">
        <f ca="1">IF(INDIRECT("ЗакСпец!H603")&lt;&gt;"",INDIRECT("ЗакСпец!H603"),"")</f>
        <v/>
      </c>
      <c r="W840" s="141"/>
      <c r="X840" s="141" t="str">
        <f ca="1">IF(INDIRECT("ЗакСпец!I603")&lt;&gt;"",INDIRECT("ЗакСпец!I603"),"")</f>
        <v/>
      </c>
      <c r="Y840" s="141"/>
      <c r="Z840" s="141"/>
      <c r="AA840" s="141"/>
      <c r="AB840" s="139"/>
    </row>
    <row r="841" spans="1:28" ht="2.85" customHeight="1" thickBot="1" x14ac:dyDescent="0.25">
      <c r="A841" s="132"/>
      <c r="B841" s="134"/>
      <c r="C841" s="134"/>
      <c r="D841" s="134"/>
      <c r="E841" s="134"/>
      <c r="F841" s="134"/>
      <c r="G841" s="222"/>
      <c r="H841" s="141"/>
      <c r="I841" s="222"/>
      <c r="J841" s="222"/>
      <c r="K841" s="222"/>
      <c r="L841" s="222"/>
      <c r="M841" s="222"/>
      <c r="N841" s="222"/>
      <c r="O841" s="141"/>
      <c r="P841" s="141"/>
      <c r="Q841" s="141"/>
      <c r="R841" s="141"/>
      <c r="S841" s="141"/>
      <c r="T841" s="222"/>
      <c r="U841" s="222"/>
      <c r="V841" s="141"/>
      <c r="W841" s="141"/>
      <c r="X841" s="141"/>
      <c r="Y841" s="141"/>
      <c r="Z841" s="141"/>
      <c r="AA841" s="141"/>
      <c r="AB841" s="139"/>
    </row>
    <row r="842" spans="1:28" ht="22.5" customHeight="1" thickBot="1" x14ac:dyDescent="0.25">
      <c r="A842" s="132"/>
      <c r="B842" s="134"/>
      <c r="C842" s="134"/>
      <c r="D842" s="134"/>
      <c r="E842" s="134"/>
      <c r="F842" s="134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222" t="str">
        <f ca="1">IF(INDIRECT("ЗакСпец!D604")&lt;&gt;"",INDIRECT("ЗакСпец!D604"),"")</f>
        <v/>
      </c>
      <c r="K842" s="222"/>
      <c r="L842" s="222"/>
      <c r="M842" s="222"/>
      <c r="N842" s="222"/>
      <c r="O842" s="141" t="str">
        <f ca="1">IF(INDIRECT("ЗакСпец!E604")&lt;&gt;"",INDIRECT("ЗакСпец!E604"),"")</f>
        <v/>
      </c>
      <c r="P842" s="141"/>
      <c r="Q842" s="141"/>
      <c r="R842" s="141"/>
      <c r="S842" s="141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41" t="str">
        <f ca="1">IF(INDIRECT("ЗакСпец!H604")&lt;&gt;"",INDIRECT("ЗакСпец!H604"),"")</f>
        <v/>
      </c>
      <c r="W842" s="141"/>
      <c r="X842" s="141" t="str">
        <f ca="1">IF(INDIRECT("ЗакСпец!I604")&lt;&gt;"",INDIRECT("ЗакСпец!I604"),"")</f>
        <v/>
      </c>
      <c r="Y842" s="141"/>
      <c r="Z842" s="141"/>
      <c r="AA842" s="141"/>
      <c r="AB842" s="139"/>
    </row>
    <row r="843" spans="1:28" ht="22.5" customHeight="1" thickBot="1" x14ac:dyDescent="0.25">
      <c r="A843" s="132"/>
      <c r="B843" s="134"/>
      <c r="C843" s="134"/>
      <c r="D843" s="134"/>
      <c r="E843" s="134"/>
      <c r="F843" s="134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222" t="str">
        <f ca="1">IF(INDIRECT("ЗакСпец!D605")&lt;&gt;"",INDIRECT("ЗакСпец!D605"),"")</f>
        <v/>
      </c>
      <c r="K843" s="222"/>
      <c r="L843" s="222"/>
      <c r="M843" s="222"/>
      <c r="N843" s="222"/>
      <c r="O843" s="141" t="str">
        <f ca="1">IF(INDIRECT("ЗакСпец!E605")&lt;&gt;"",INDIRECT("ЗакСпец!E605"),"")</f>
        <v/>
      </c>
      <c r="P843" s="141"/>
      <c r="Q843" s="141"/>
      <c r="R843" s="141"/>
      <c r="S843" s="141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41" t="str">
        <f ca="1">IF(INDIRECT("ЗакСпец!H605")&lt;&gt;"",INDIRECT("ЗакСпец!H605"),"")</f>
        <v/>
      </c>
      <c r="W843" s="141"/>
      <c r="X843" s="141" t="str">
        <f ca="1">IF(INDIRECT("ЗакСпец!I605")&lt;&gt;"",INDIRECT("ЗакСпец!I605"),"")</f>
        <v/>
      </c>
      <c r="Y843" s="141"/>
      <c r="Z843" s="141"/>
      <c r="AA843" s="141"/>
      <c r="AB843" s="139"/>
    </row>
    <row r="844" spans="1:28" ht="8.4499999999999993" customHeight="1" thickBot="1" x14ac:dyDescent="0.25">
      <c r="A844" s="132"/>
      <c r="B844" s="134"/>
      <c r="C844" s="134"/>
      <c r="D844" s="134"/>
      <c r="E844" s="134"/>
      <c r="F844" s="134"/>
      <c r="G844" s="222" t="str">
        <f ca="1">IF(INDIRECT("ЗакСпец!A606")&lt;&gt;"",INDIRECT("ЗакСпец!A606"),"")</f>
        <v/>
      </c>
      <c r="H844" s="224" t="str">
        <f ca="1">IF(INDIRECT("ЗакСпец!B606")&lt;&gt;"",INDIRECT("ЗакСпец!B606"),"")</f>
        <v/>
      </c>
      <c r="I844" s="225" t="str">
        <f ca="1">IF(INDIRECT("ЗакСпец!C606")&lt;&gt;"",INDIRECT("ЗакСпец!C606"),"")</f>
        <v/>
      </c>
      <c r="J844" s="222" t="str">
        <f ca="1">IF(INDIRECT("ЗакСпец!D606")&lt;&gt;"",INDIRECT("ЗакСпец!D606"),"")</f>
        <v/>
      </c>
      <c r="K844" s="222"/>
      <c r="L844" s="222"/>
      <c r="M844" s="222"/>
      <c r="N844" s="222"/>
      <c r="O844" s="141" t="str">
        <f ca="1">IF(INDIRECT("ЗакСпец!E606")&lt;&gt;"",INDIRECT("ЗакСпец!E606"),"")</f>
        <v/>
      </c>
      <c r="P844" s="141"/>
      <c r="Q844" s="141"/>
      <c r="R844" s="141"/>
      <c r="S844" s="141"/>
      <c r="T844" s="222" t="str">
        <f ca="1">IF(INDIRECT("ЗакСпец!F606")&lt;&gt;"",INDIRECT("ЗакСпец!F606"),"")</f>
        <v/>
      </c>
      <c r="U844" s="222" t="str">
        <f ca="1">IF(INDIRECT("ЗакСпец!G606")&lt;&gt;"",INDIRECT("ЗакСпец!G606"),"")</f>
        <v/>
      </c>
      <c r="V844" s="141" t="str">
        <f ca="1">IF(INDIRECT("ЗакСпец!H606")&lt;&gt;"",INDIRECT("ЗакСпец!H606"),"")</f>
        <v/>
      </c>
      <c r="W844" s="141"/>
      <c r="X844" s="141" t="str">
        <f ca="1">IF(INDIRECT("ЗакСпец!I606")&lt;&gt;"",INDIRECT("ЗакСпец!I606"),"")</f>
        <v/>
      </c>
      <c r="Y844" s="141"/>
      <c r="Z844" s="141"/>
      <c r="AA844" s="141"/>
      <c r="AB844" s="139"/>
    </row>
    <row r="845" spans="1:28" ht="14.1" customHeight="1" thickBot="1" x14ac:dyDescent="0.25">
      <c r="A845" s="132"/>
      <c r="B845" s="134"/>
      <c r="C845" s="134"/>
      <c r="D845" s="134"/>
      <c r="E845" s="134"/>
      <c r="F845" s="134"/>
      <c r="G845" s="222"/>
      <c r="H845" s="224"/>
      <c r="I845" s="225"/>
      <c r="J845" s="222"/>
      <c r="K845" s="222"/>
      <c r="L845" s="222"/>
      <c r="M845" s="222"/>
      <c r="N845" s="222"/>
      <c r="O845" s="141"/>
      <c r="P845" s="141"/>
      <c r="Q845" s="141"/>
      <c r="R845" s="141"/>
      <c r="S845" s="141"/>
      <c r="T845" s="222"/>
      <c r="U845" s="222"/>
      <c r="V845" s="141"/>
      <c r="W845" s="141"/>
      <c r="X845" s="141"/>
      <c r="Y845" s="141"/>
      <c r="Z845" s="141"/>
      <c r="AA845" s="141"/>
      <c r="AB845" s="139"/>
    </row>
    <row r="846" spans="1:28" ht="22.5" customHeight="1" thickBot="1" x14ac:dyDescent="0.25">
      <c r="A846" s="132"/>
      <c r="B846" s="134"/>
      <c r="C846" s="134"/>
      <c r="D846" s="134"/>
      <c r="E846" s="134"/>
      <c r="F846" s="134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222" t="str">
        <f ca="1">IF(INDIRECT("ЗакСпец!D607")&lt;&gt;"",INDIRECT("ЗакСпец!D607"),"")</f>
        <v/>
      </c>
      <c r="K846" s="222"/>
      <c r="L846" s="222"/>
      <c r="M846" s="222"/>
      <c r="N846" s="222"/>
      <c r="O846" s="141" t="str">
        <f ca="1">IF(INDIRECT("ЗакСпец!E607")&lt;&gt;"",INDIRECT("ЗакСпец!E607"),"")</f>
        <v/>
      </c>
      <c r="P846" s="141"/>
      <c r="Q846" s="141"/>
      <c r="R846" s="141"/>
      <c r="S846" s="141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41" t="str">
        <f ca="1">IF(INDIRECT("ЗакСпец!H607")&lt;&gt;"",INDIRECT("ЗакСпец!H607"),"")</f>
        <v/>
      </c>
      <c r="W846" s="141"/>
      <c r="X846" s="141" t="str">
        <f ca="1">IF(INDIRECT("ЗакСпец!I607")&lt;&gt;"",INDIRECT("ЗакСпец!I607"),"")</f>
        <v/>
      </c>
      <c r="Y846" s="141"/>
      <c r="Z846" s="141"/>
      <c r="AA846" s="141"/>
      <c r="AB846" s="139"/>
    </row>
    <row r="847" spans="1:28" ht="19.7" customHeight="1" thickBot="1" x14ac:dyDescent="0.25">
      <c r="A847" s="132"/>
      <c r="B847" s="134"/>
      <c r="C847" s="134"/>
      <c r="D847" s="134"/>
      <c r="E847" s="134"/>
      <c r="F847" s="134"/>
      <c r="G847" s="222" t="str">
        <f ca="1">IF(INDIRECT("ЗакСпец!A608")&lt;&gt;"",INDIRECT("ЗакСпец!A608"),"")</f>
        <v/>
      </c>
      <c r="H847" s="141" t="str">
        <f ca="1">IF(INDIRECT("ЗакСпец!B608")&lt;&gt;"",INDIRECT("ЗакСпец!B608"),"")</f>
        <v/>
      </c>
      <c r="I847" s="222" t="str">
        <f ca="1">IF(INDIRECT("ЗакСпец!C608")&lt;&gt;"",INDIRECT("ЗакСпец!C608"),"")</f>
        <v/>
      </c>
      <c r="J847" s="222" t="str">
        <f ca="1">IF(INDIRECT("ЗакСпец!D608")&lt;&gt;"",INDIRECT("ЗакСпец!D608"),"")</f>
        <v/>
      </c>
      <c r="K847" s="222"/>
      <c r="L847" s="222"/>
      <c r="M847" s="222"/>
      <c r="N847" s="222"/>
      <c r="O847" s="141" t="str">
        <f ca="1">IF(INDIRECT("ЗакСпец!E608")&lt;&gt;"",INDIRECT("ЗакСпец!E608"),"")</f>
        <v/>
      </c>
      <c r="P847" s="141"/>
      <c r="Q847" s="141"/>
      <c r="R847" s="141"/>
      <c r="S847" s="141"/>
      <c r="T847" s="222" t="str">
        <f ca="1">IF(INDIRECT("ЗакСпец!F608")&lt;&gt;"",INDIRECT("ЗакСпец!F608"),"")</f>
        <v/>
      </c>
      <c r="U847" s="222" t="str">
        <f ca="1">IF(INDIRECT("ЗакСпец!G608")&lt;&gt;"",INDIRECT("ЗакСпец!G608"),"")</f>
        <v/>
      </c>
      <c r="V847" s="141" t="str">
        <f ca="1">IF(INDIRECT("ЗакСпец!H608")&lt;&gt;"",INDIRECT("ЗакСпец!H608"),"")</f>
        <v/>
      </c>
      <c r="W847" s="141"/>
      <c r="X847" s="141" t="str">
        <f ca="1">IF(INDIRECT("ЗакСпец!I608")&lt;&gt;"",INDIRECT("ЗакСпец!I608"),"")</f>
        <v/>
      </c>
      <c r="Y847" s="141"/>
      <c r="Z847" s="141"/>
      <c r="AA847" s="141"/>
      <c r="AB847" s="139"/>
    </row>
    <row r="848" spans="1:28" ht="2.85" customHeight="1" thickBot="1" x14ac:dyDescent="0.25">
      <c r="A848" s="132"/>
      <c r="B848" s="134"/>
      <c r="C848" s="162" t="s">
        <v>29</v>
      </c>
      <c r="D848" s="127"/>
      <c r="E848" s="127"/>
      <c r="F848" s="127"/>
      <c r="G848" s="223"/>
      <c r="H848" s="141"/>
      <c r="I848" s="222"/>
      <c r="J848" s="222"/>
      <c r="K848" s="222"/>
      <c r="L848" s="222"/>
      <c r="M848" s="222"/>
      <c r="N848" s="222"/>
      <c r="O848" s="141"/>
      <c r="P848" s="141"/>
      <c r="Q848" s="141"/>
      <c r="R848" s="141"/>
      <c r="S848" s="141"/>
      <c r="T848" s="222"/>
      <c r="U848" s="222"/>
      <c r="V848" s="141"/>
      <c r="W848" s="141"/>
      <c r="X848" s="141"/>
      <c r="Y848" s="141"/>
      <c r="Z848" s="141"/>
      <c r="AA848" s="141"/>
      <c r="AB848" s="139"/>
    </row>
    <row r="849" spans="1:28" ht="22.5" customHeight="1" thickBot="1" x14ac:dyDescent="0.25">
      <c r="A849" s="132"/>
      <c r="B849" s="134"/>
      <c r="C849" s="127"/>
      <c r="D849" s="127"/>
      <c r="E849" s="127"/>
      <c r="F849" s="127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222" t="str">
        <f ca="1">IF(INDIRECT("ЗакСпец!D609")&lt;&gt;"",INDIRECT("ЗакСпец!D609"),"")</f>
        <v/>
      </c>
      <c r="K849" s="222"/>
      <c r="L849" s="222"/>
      <c r="M849" s="222"/>
      <c r="N849" s="222"/>
      <c r="O849" s="141" t="str">
        <f ca="1">IF(INDIRECT("ЗакСпец!E609")&lt;&gt;"",INDIRECT("ЗакСпец!E609"),"")</f>
        <v/>
      </c>
      <c r="P849" s="141"/>
      <c r="Q849" s="141"/>
      <c r="R849" s="141"/>
      <c r="S849" s="141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41" t="str">
        <f ca="1">IF(INDIRECT("ЗакСпец!H609")&lt;&gt;"",INDIRECT("ЗакСпец!H609"),"")</f>
        <v/>
      </c>
      <c r="W849" s="141"/>
      <c r="X849" s="141" t="str">
        <f ca="1">IF(INDIRECT("ЗакСпец!I609")&lt;&gt;"",INDIRECT("ЗакСпец!I609"),"")</f>
        <v/>
      </c>
      <c r="Y849" s="141"/>
      <c r="Z849" s="141"/>
      <c r="AA849" s="141"/>
      <c r="AB849" s="139"/>
    </row>
    <row r="850" spans="1:28" ht="22.5" customHeight="1" thickBot="1" x14ac:dyDescent="0.25">
      <c r="A850" s="132"/>
      <c r="B850" s="134"/>
      <c r="C850" s="127"/>
      <c r="D850" s="127"/>
      <c r="E850" s="127"/>
      <c r="F850" s="127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222" t="str">
        <f ca="1">IF(INDIRECT("ЗакСпец!D610")&lt;&gt;"",INDIRECT("ЗакСпец!D610"),"")</f>
        <v/>
      </c>
      <c r="K850" s="222"/>
      <c r="L850" s="222"/>
      <c r="M850" s="222"/>
      <c r="N850" s="222"/>
      <c r="O850" s="141" t="str">
        <f ca="1">IF(INDIRECT("ЗакСпец!E610")&lt;&gt;"",INDIRECT("ЗакСпец!E610"),"")</f>
        <v/>
      </c>
      <c r="P850" s="141"/>
      <c r="Q850" s="141"/>
      <c r="R850" s="141"/>
      <c r="S850" s="141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41" t="str">
        <f ca="1">IF(INDIRECT("ЗакСпец!H610")&lt;&gt;"",INDIRECT("ЗакСпец!H610"),"")</f>
        <v/>
      </c>
      <c r="W850" s="141"/>
      <c r="X850" s="141" t="str">
        <f ca="1">IF(INDIRECT("ЗакСпец!I610")&lt;&gt;"",INDIRECT("ЗакСпец!I610"),"")</f>
        <v/>
      </c>
      <c r="Y850" s="141"/>
      <c r="Z850" s="141"/>
      <c r="AA850" s="141"/>
      <c r="AB850" s="139"/>
    </row>
    <row r="851" spans="1:28" ht="22.5" customHeight="1" thickBot="1" x14ac:dyDescent="0.25">
      <c r="A851" s="132"/>
      <c r="B851" s="134"/>
      <c r="C851" s="127"/>
      <c r="D851" s="127"/>
      <c r="E851" s="127"/>
      <c r="F851" s="127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222" t="str">
        <f ca="1">IF(INDIRECT("ЗакСпец!D611")&lt;&gt;"",INDIRECT("ЗакСпец!D611"),"")</f>
        <v/>
      </c>
      <c r="K851" s="222"/>
      <c r="L851" s="222"/>
      <c r="M851" s="222"/>
      <c r="N851" s="222"/>
      <c r="O851" s="141" t="str">
        <f ca="1">IF(INDIRECT("ЗакСпец!E611")&lt;&gt;"",INDIRECT("ЗакСпец!E611"),"")</f>
        <v/>
      </c>
      <c r="P851" s="141"/>
      <c r="Q851" s="141"/>
      <c r="R851" s="141"/>
      <c r="S851" s="141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41" t="str">
        <f ca="1">IF(INDIRECT("ЗакСпец!H611")&lt;&gt;"",INDIRECT("ЗакСпец!H611"),"")</f>
        <v/>
      </c>
      <c r="W851" s="141"/>
      <c r="X851" s="141" t="str">
        <f ca="1">IF(INDIRECT("ЗакСпец!I611")&lt;&gt;"",INDIRECT("ЗакСпец!I611"),"")</f>
        <v/>
      </c>
      <c r="Y851" s="141"/>
      <c r="Z851" s="141"/>
      <c r="AA851" s="141"/>
      <c r="AB851" s="139"/>
    </row>
    <row r="852" spans="1:28" ht="22.5" customHeight="1" thickBot="1" x14ac:dyDescent="0.25">
      <c r="A852" s="132"/>
      <c r="B852" s="134"/>
      <c r="C852" s="162" t="s">
        <v>28</v>
      </c>
      <c r="D852" s="162"/>
      <c r="E852" s="127"/>
      <c r="F852" s="127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222" t="str">
        <f ca="1">IF(INDIRECT("ЗакСпец!D612")&lt;&gt;"",INDIRECT("ЗакСпец!D612"),"")</f>
        <v/>
      </c>
      <c r="K852" s="222"/>
      <c r="L852" s="222"/>
      <c r="M852" s="222"/>
      <c r="N852" s="222"/>
      <c r="O852" s="141" t="str">
        <f ca="1">IF(INDIRECT("ЗакСпец!E612")&lt;&gt;"",INDIRECT("ЗакСпец!E612"),"")</f>
        <v/>
      </c>
      <c r="P852" s="141"/>
      <c r="Q852" s="141"/>
      <c r="R852" s="141"/>
      <c r="S852" s="141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41" t="str">
        <f ca="1">IF(INDIRECT("ЗакСпец!H612")&lt;&gt;"",INDIRECT("ЗакСпец!H612"),"")</f>
        <v/>
      </c>
      <c r="W852" s="141"/>
      <c r="X852" s="141" t="str">
        <f ca="1">IF(INDIRECT("ЗакСпец!I612")&lt;&gt;"",INDIRECT("ЗакСпец!I612"),"")</f>
        <v/>
      </c>
      <c r="Y852" s="141"/>
      <c r="Z852" s="141"/>
      <c r="AA852" s="141"/>
      <c r="AB852" s="139"/>
    </row>
    <row r="853" spans="1:28" ht="22.5" customHeight="1" thickBot="1" x14ac:dyDescent="0.25">
      <c r="A853" s="132"/>
      <c r="B853" s="134"/>
      <c r="C853" s="162"/>
      <c r="D853" s="162"/>
      <c r="E853" s="127"/>
      <c r="F853" s="127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222" t="str">
        <f ca="1">IF(INDIRECT("ЗакСпец!D613")&lt;&gt;"",INDIRECT("ЗакСпец!D613"),"")</f>
        <v/>
      </c>
      <c r="K853" s="222"/>
      <c r="L853" s="222"/>
      <c r="M853" s="222"/>
      <c r="N853" s="222"/>
      <c r="O853" s="141" t="str">
        <f ca="1">IF(INDIRECT("ЗакСпец!E613")&lt;&gt;"",INDIRECT("ЗакСпец!E613"),"")</f>
        <v/>
      </c>
      <c r="P853" s="141"/>
      <c r="Q853" s="141"/>
      <c r="R853" s="141"/>
      <c r="S853" s="141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41" t="str">
        <f ca="1">IF(INDIRECT("ЗакСпец!H613")&lt;&gt;"",INDIRECT("ЗакСпец!H613"),"")</f>
        <v/>
      </c>
      <c r="W853" s="141"/>
      <c r="X853" s="141" t="str">
        <f ca="1">IF(INDIRECT("ЗакСпец!I613")&lt;&gt;"",INDIRECT("ЗакСпец!I613"),"")</f>
        <v/>
      </c>
      <c r="Y853" s="141"/>
      <c r="Z853" s="141"/>
      <c r="AA853" s="141"/>
      <c r="AB853" s="139"/>
    </row>
    <row r="854" spans="1:28" ht="22.5" customHeight="1" thickBot="1" x14ac:dyDescent="0.25">
      <c r="A854" s="132"/>
      <c r="B854" s="134"/>
      <c r="C854" s="162"/>
      <c r="D854" s="162"/>
      <c r="E854" s="127"/>
      <c r="F854" s="127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222" t="str">
        <f ca="1">IF(INDIRECT("ЗакСпец!D614")&lt;&gt;"",INDIRECT("ЗакСпец!D614"),"")</f>
        <v/>
      </c>
      <c r="K854" s="222"/>
      <c r="L854" s="222"/>
      <c r="M854" s="222"/>
      <c r="N854" s="222"/>
      <c r="O854" s="141" t="str">
        <f ca="1">IF(INDIRECT("ЗакСпец!E614")&lt;&gt;"",INDIRECT("ЗакСпец!E614"),"")</f>
        <v/>
      </c>
      <c r="P854" s="141"/>
      <c r="Q854" s="141"/>
      <c r="R854" s="141"/>
      <c r="S854" s="141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41" t="str">
        <f ca="1">IF(INDIRECT("ЗакСпец!H614")&lt;&gt;"",INDIRECT("ЗакСпец!H614"),"")</f>
        <v/>
      </c>
      <c r="W854" s="141"/>
      <c r="X854" s="141" t="str">
        <f ca="1">IF(INDIRECT("ЗакСпец!I614")&lt;&gt;"",INDIRECT("ЗакСпец!I614"),"")</f>
        <v/>
      </c>
      <c r="Y854" s="141"/>
      <c r="Z854" s="141"/>
      <c r="AA854" s="141"/>
      <c r="AB854" s="139"/>
    </row>
    <row r="855" spans="1:28" ht="22.5" customHeight="1" thickBot="1" x14ac:dyDescent="0.25">
      <c r="A855" s="132"/>
      <c r="B855" s="134"/>
      <c r="C855" s="162"/>
      <c r="D855" s="162"/>
      <c r="E855" s="127"/>
      <c r="F855" s="127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222" t="str">
        <f ca="1">IF(INDIRECT("ЗакСпец!D615")&lt;&gt;"",INDIRECT("ЗакСпец!D615"),"")</f>
        <v/>
      </c>
      <c r="K855" s="222"/>
      <c r="L855" s="222"/>
      <c r="M855" s="222"/>
      <c r="N855" s="222"/>
      <c r="O855" s="141" t="str">
        <f ca="1">IF(INDIRECT("ЗакСпец!E615")&lt;&gt;"",INDIRECT("ЗакСпец!E615"),"")</f>
        <v/>
      </c>
      <c r="P855" s="141"/>
      <c r="Q855" s="141"/>
      <c r="R855" s="141"/>
      <c r="S855" s="141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41" t="str">
        <f ca="1">IF(INDIRECT("ЗакСпец!H615")&lt;&gt;"",INDIRECT("ЗакСпец!H615"),"")</f>
        <v/>
      </c>
      <c r="W855" s="141"/>
      <c r="X855" s="141" t="str">
        <f ca="1">IF(INDIRECT("ЗакСпец!I615")&lt;&gt;"",INDIRECT("ЗакСпец!I615"),"")</f>
        <v/>
      </c>
      <c r="Y855" s="141"/>
      <c r="Z855" s="141"/>
      <c r="AA855" s="141"/>
      <c r="AB855" s="139"/>
    </row>
    <row r="856" spans="1:28" ht="8.4499999999999993" customHeight="1" thickBot="1" x14ac:dyDescent="0.25">
      <c r="A856" s="132"/>
      <c r="B856" s="134"/>
      <c r="C856" s="162"/>
      <c r="D856" s="162"/>
      <c r="E856" s="127"/>
      <c r="F856" s="127"/>
      <c r="G856" s="223" t="str">
        <f ca="1">IF(INDIRECT("ЗакСпец!A616")&lt;&gt;"",INDIRECT("ЗакСпец!A616"),"")</f>
        <v/>
      </c>
      <c r="H856" s="141" t="str">
        <f ca="1">IF(INDIRECT("ЗакСпец!B616")&lt;&gt;"",INDIRECT("ЗакСпец!B616"),"")</f>
        <v/>
      </c>
      <c r="I856" s="222" t="str">
        <f ca="1">IF(INDIRECT("ЗакСпец!C616")&lt;&gt;"",INDIRECT("ЗакСпец!C616"),"")</f>
        <v/>
      </c>
      <c r="J856" s="222" t="str">
        <f ca="1">IF(INDIRECT("ЗакСпец!D616")&lt;&gt;"",INDIRECT("ЗакСпец!D616"),"")</f>
        <v/>
      </c>
      <c r="K856" s="222"/>
      <c r="L856" s="222"/>
      <c r="M856" s="222"/>
      <c r="N856" s="222"/>
      <c r="O856" s="141" t="str">
        <f ca="1">IF(INDIRECT("ЗакСпец!E616")&lt;&gt;"",INDIRECT("ЗакСпец!E616"),"")</f>
        <v/>
      </c>
      <c r="P856" s="141"/>
      <c r="Q856" s="141"/>
      <c r="R856" s="141"/>
      <c r="S856" s="141"/>
      <c r="T856" s="222" t="str">
        <f ca="1">IF(INDIRECT("ЗакСпец!F616")&lt;&gt;"",INDIRECT("ЗакСпец!F616"),"")</f>
        <v/>
      </c>
      <c r="U856" s="222" t="str">
        <f ca="1">IF(INDIRECT("ЗакСпец!G616")&lt;&gt;"",INDIRECT("ЗакСпец!G616"),"")</f>
        <v/>
      </c>
      <c r="V856" s="141" t="str">
        <f ca="1">IF(INDIRECT("ЗакСпец!H616")&lt;&gt;"",INDIRECT("ЗакСпец!H616"),"")</f>
        <v/>
      </c>
      <c r="W856" s="141"/>
      <c r="X856" s="141" t="str">
        <f ca="1">IF(INDIRECT("ЗакСпец!I616")&lt;&gt;"",INDIRECT("ЗакСпец!I616"),"")</f>
        <v/>
      </c>
      <c r="Y856" s="141"/>
      <c r="Z856" s="141"/>
      <c r="AA856" s="141"/>
      <c r="AB856" s="139"/>
    </row>
    <row r="857" spans="1:28" ht="14.45" customHeight="1" thickBot="1" x14ac:dyDescent="0.25">
      <c r="A857" s="132"/>
      <c r="B857" s="134"/>
      <c r="C857" s="162" t="s">
        <v>27</v>
      </c>
      <c r="D857" s="162"/>
      <c r="E857" s="127"/>
      <c r="F857" s="127"/>
      <c r="G857" s="223"/>
      <c r="H857" s="141"/>
      <c r="I857" s="222"/>
      <c r="J857" s="222"/>
      <c r="K857" s="222"/>
      <c r="L857" s="222"/>
      <c r="M857" s="222"/>
      <c r="N857" s="222"/>
      <c r="O857" s="141"/>
      <c r="P857" s="141"/>
      <c r="Q857" s="141"/>
      <c r="R857" s="141"/>
      <c r="S857" s="141"/>
      <c r="T857" s="222"/>
      <c r="U857" s="222"/>
      <c r="V857" s="141"/>
      <c r="W857" s="141"/>
      <c r="X857" s="141"/>
      <c r="Y857" s="141"/>
      <c r="Z857" s="141"/>
      <c r="AA857" s="141"/>
      <c r="AB857" s="139"/>
    </row>
    <row r="858" spans="1:28" ht="14.45" customHeight="1" thickBot="1" x14ac:dyDescent="0.25">
      <c r="A858" s="132"/>
      <c r="B858" s="134"/>
      <c r="C858" s="162"/>
      <c r="D858" s="162"/>
      <c r="E858" s="127"/>
      <c r="F858" s="127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39"/>
    </row>
    <row r="859" spans="1:28" ht="14.45" customHeight="1" thickBot="1" x14ac:dyDescent="0.25">
      <c r="A859" s="132"/>
      <c r="B859" s="134"/>
      <c r="C859" s="162"/>
      <c r="D859" s="162"/>
      <c r="E859" s="127"/>
      <c r="F859" s="127"/>
      <c r="G859" s="20"/>
      <c r="J859" s="14"/>
      <c r="K859" s="14"/>
      <c r="L859" s="214"/>
      <c r="M859" s="214"/>
      <c r="N859" s="215"/>
      <c r="O859" s="215"/>
      <c r="P859" s="14"/>
      <c r="Q859" s="14"/>
      <c r="R859" s="216" t="str">
        <f>R816</f>
        <v>1191-ИОС4.1-ВОР</v>
      </c>
      <c r="S859" s="216"/>
      <c r="T859" s="216"/>
      <c r="U859" s="216"/>
      <c r="V859" s="216"/>
      <c r="W859" s="216"/>
      <c r="X859" s="216"/>
      <c r="Y859" s="216"/>
      <c r="Z859" s="216"/>
      <c r="AA859" s="32" t="s">
        <v>16</v>
      </c>
      <c r="AB859" s="139"/>
    </row>
    <row r="860" spans="1:28" ht="14.45" customHeight="1" thickBot="1" x14ac:dyDescent="0.25">
      <c r="A860" s="132"/>
      <c r="B860" s="134"/>
      <c r="C860" s="162"/>
      <c r="D860" s="162"/>
      <c r="E860" s="127"/>
      <c r="F860" s="127"/>
      <c r="G860" s="20"/>
      <c r="J860" s="27"/>
      <c r="K860" s="27"/>
      <c r="L860" s="199"/>
      <c r="M860" s="199"/>
      <c r="N860" s="219"/>
      <c r="O860" s="219"/>
      <c r="P860" s="27"/>
      <c r="Q860" s="27"/>
      <c r="R860" s="216"/>
      <c r="S860" s="216"/>
      <c r="T860" s="216"/>
      <c r="U860" s="216"/>
      <c r="V860" s="216"/>
      <c r="W860" s="216"/>
      <c r="X860" s="216"/>
      <c r="Y860" s="216"/>
      <c r="Z860" s="216"/>
      <c r="AA860" s="213" t="str">
        <f ca="1">IF(CONCATENATE(H822,H823,H824,H825,H826)&lt;&gt;"",AA817+1,"")</f>
        <v/>
      </c>
      <c r="AB860" s="139"/>
    </row>
    <row r="861" spans="1:28" ht="14.45" customHeight="1" thickBot="1" x14ac:dyDescent="0.25">
      <c r="A861" s="132"/>
      <c r="B861" s="134"/>
      <c r="C861" s="162"/>
      <c r="D861" s="162"/>
      <c r="E861" s="127"/>
      <c r="F861" s="127"/>
      <c r="G861" s="23"/>
      <c r="H861" s="42"/>
      <c r="I861" s="24"/>
      <c r="J861" s="13" t="s">
        <v>10</v>
      </c>
      <c r="K861" s="13" t="s">
        <v>11</v>
      </c>
      <c r="L861" s="213" t="s">
        <v>16</v>
      </c>
      <c r="M861" s="213"/>
      <c r="N861" s="127" t="s">
        <v>12</v>
      </c>
      <c r="O861" s="127"/>
      <c r="P861" s="13" t="s">
        <v>13</v>
      </c>
      <c r="Q861" s="13" t="s">
        <v>14</v>
      </c>
      <c r="R861" s="216"/>
      <c r="S861" s="216"/>
      <c r="T861" s="216"/>
      <c r="U861" s="216"/>
      <c r="V861" s="216"/>
      <c r="W861" s="216"/>
      <c r="X861" s="216"/>
      <c r="Y861" s="216"/>
      <c r="Z861" s="216"/>
      <c r="AA861" s="213"/>
      <c r="AB861" s="139"/>
    </row>
    <row r="862" spans="1:28" ht="16.899999999999999" customHeight="1" x14ac:dyDescent="0.2">
      <c r="A862" s="196"/>
      <c r="B862" s="197"/>
      <c r="C862" s="197"/>
      <c r="D862" s="197"/>
      <c r="E862" s="197"/>
      <c r="F862" s="197"/>
      <c r="G862" s="197"/>
      <c r="H862" s="197"/>
      <c r="I862" s="197"/>
      <c r="J862" s="197"/>
      <c r="K862" s="197"/>
      <c r="L862" s="197"/>
      <c r="M862" s="197"/>
      <c r="N862" s="197"/>
      <c r="O862" s="197"/>
      <c r="P862" s="197"/>
      <c r="Q862" s="197"/>
      <c r="R862" s="197"/>
      <c r="S862" s="197"/>
      <c r="T862" s="197"/>
      <c r="U862" s="197"/>
      <c r="V862" s="197"/>
      <c r="W862" s="197"/>
      <c r="X862" s="197"/>
      <c r="Y862" s="197"/>
      <c r="Z862" s="197"/>
      <c r="AA862" s="197"/>
      <c r="AB862" s="140"/>
    </row>
    <row r="863" spans="1:28" ht="16.899999999999999" customHeight="1" thickBot="1" x14ac:dyDescent="0.25">
      <c r="A863" s="130"/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35"/>
    </row>
    <row r="864" spans="1:28" ht="100.15" customHeight="1" thickBot="1" x14ac:dyDescent="0.25">
      <c r="A864" s="198"/>
      <c r="B864" s="134"/>
      <c r="C864" s="134"/>
      <c r="D864" s="134"/>
      <c r="E864" s="134"/>
      <c r="F864" s="134"/>
      <c r="G864" s="12" t="s">
        <v>18</v>
      </c>
      <c r="H864" s="38" t="s">
        <v>19</v>
      </c>
      <c r="I864" s="12" t="s">
        <v>20</v>
      </c>
      <c r="J864" s="222" t="s">
        <v>21</v>
      </c>
      <c r="K864" s="222"/>
      <c r="L864" s="222"/>
      <c r="M864" s="213"/>
      <c r="N864" s="213"/>
      <c r="O864" s="141" t="s">
        <v>22</v>
      </c>
      <c r="P864" s="141"/>
      <c r="Q864" s="141"/>
      <c r="R864" s="141"/>
      <c r="S864" s="141"/>
      <c r="T864" s="12" t="s">
        <v>26</v>
      </c>
      <c r="U864" s="12" t="s">
        <v>25</v>
      </c>
      <c r="V864" s="141" t="s">
        <v>23</v>
      </c>
      <c r="W864" s="141"/>
      <c r="X864" s="141" t="s">
        <v>24</v>
      </c>
      <c r="Y864" s="141"/>
      <c r="Z864" s="141"/>
      <c r="AA864" s="141"/>
      <c r="AB864" s="139"/>
    </row>
    <row r="865" spans="1:28" ht="22.5" customHeight="1" thickBot="1" x14ac:dyDescent="0.25">
      <c r="A865" s="132"/>
      <c r="B865" s="134"/>
      <c r="C865" s="134"/>
      <c r="D865" s="134"/>
      <c r="E865" s="134"/>
      <c r="F865" s="134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222" t="str">
        <f ca="1">IF(INDIRECT("ЗакСпец!D617")&lt;&gt;"",INDIRECT("ЗакСпец!D617"),"")</f>
        <v/>
      </c>
      <c r="K865" s="222"/>
      <c r="L865" s="222"/>
      <c r="M865" s="222"/>
      <c r="N865" s="222"/>
      <c r="O865" s="141" t="str">
        <f ca="1">IF(INDIRECT("ЗакСпец!E617")&lt;&gt;"",INDIRECT("ЗакСпец!E617"),"")</f>
        <v/>
      </c>
      <c r="P865" s="141"/>
      <c r="Q865" s="141"/>
      <c r="R865" s="141"/>
      <c r="S865" s="141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41" t="str">
        <f ca="1">IF(INDIRECT("ЗакСпец!H617")&lt;&gt;"",INDIRECT("ЗакСпец!H617"),"")</f>
        <v/>
      </c>
      <c r="W865" s="141"/>
      <c r="X865" s="141" t="str">
        <f ca="1">IF(INDIRECT("ЗакСпец!I617")&lt;&gt;"",INDIRECT("ЗакСпец!I617"),"")</f>
        <v/>
      </c>
      <c r="Y865" s="141"/>
      <c r="Z865" s="141"/>
      <c r="AA865" s="141"/>
      <c r="AB865" s="139"/>
    </row>
    <row r="866" spans="1:28" ht="22.5" customHeight="1" thickBot="1" x14ac:dyDescent="0.25">
      <c r="A866" s="132"/>
      <c r="B866" s="134"/>
      <c r="C866" s="134"/>
      <c r="D866" s="134"/>
      <c r="E866" s="134"/>
      <c r="F866" s="134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222" t="str">
        <f ca="1">IF(INDIRECT("ЗакСпец!D618")&lt;&gt;"",INDIRECT("ЗакСпец!D618"),"")</f>
        <v/>
      </c>
      <c r="K866" s="222"/>
      <c r="L866" s="222"/>
      <c r="M866" s="222"/>
      <c r="N866" s="222"/>
      <c r="O866" s="141" t="str">
        <f ca="1">IF(INDIRECT("ЗакСпец!E618")&lt;&gt;"",INDIRECT("ЗакСпец!E618"),"")</f>
        <v/>
      </c>
      <c r="P866" s="141"/>
      <c r="Q866" s="141"/>
      <c r="R866" s="141"/>
      <c r="S866" s="141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41" t="str">
        <f ca="1">IF(INDIRECT("ЗакСпец!H618")&lt;&gt;"",INDIRECT("ЗакСпец!H618"),"")</f>
        <v/>
      </c>
      <c r="W866" s="141"/>
      <c r="X866" s="141" t="str">
        <f ca="1">IF(INDIRECT("ЗакСпец!I618")&lt;&gt;"",INDIRECT("ЗакСпец!I618"),"")</f>
        <v/>
      </c>
      <c r="Y866" s="141"/>
      <c r="Z866" s="141"/>
      <c r="AA866" s="141"/>
      <c r="AB866" s="139"/>
    </row>
    <row r="867" spans="1:28" ht="22.5" customHeight="1" thickBot="1" x14ac:dyDescent="0.25">
      <c r="A867" s="132"/>
      <c r="B867" s="134"/>
      <c r="C867" s="134"/>
      <c r="D867" s="134"/>
      <c r="E867" s="134"/>
      <c r="F867" s="134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222" t="str">
        <f ca="1">IF(INDIRECT("ЗакСпец!D619")&lt;&gt;"",INDIRECT("ЗакСпец!D619"),"")</f>
        <v/>
      </c>
      <c r="K867" s="222"/>
      <c r="L867" s="222"/>
      <c r="M867" s="222"/>
      <c r="N867" s="222"/>
      <c r="O867" s="141" t="str">
        <f ca="1">IF(INDIRECT("ЗакСпец!E619")&lt;&gt;"",INDIRECT("ЗакСпец!E619"),"")</f>
        <v/>
      </c>
      <c r="P867" s="141"/>
      <c r="Q867" s="141"/>
      <c r="R867" s="141"/>
      <c r="S867" s="141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41" t="str">
        <f ca="1">IF(INDIRECT("ЗакСпец!H619")&lt;&gt;"",INDIRECT("ЗакСпец!H619"),"")</f>
        <v/>
      </c>
      <c r="W867" s="141"/>
      <c r="X867" s="141" t="str">
        <f ca="1">IF(INDIRECT("ЗакСпец!I619")&lt;&gt;"",INDIRECT("ЗакСпец!I619"),"")</f>
        <v/>
      </c>
      <c r="Y867" s="141"/>
      <c r="Z867" s="141"/>
      <c r="AA867" s="141"/>
      <c r="AB867" s="139"/>
    </row>
    <row r="868" spans="1:28" ht="22.5" customHeight="1" thickBot="1" x14ac:dyDescent="0.25">
      <c r="A868" s="132"/>
      <c r="B868" s="134"/>
      <c r="C868" s="134"/>
      <c r="D868" s="134"/>
      <c r="E868" s="134"/>
      <c r="F868" s="134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222" t="str">
        <f ca="1">IF(INDIRECT("ЗакСпец!D620")&lt;&gt;"",INDIRECT("ЗакСпец!D620"),"")</f>
        <v/>
      </c>
      <c r="K868" s="222"/>
      <c r="L868" s="222"/>
      <c r="M868" s="222"/>
      <c r="N868" s="222"/>
      <c r="O868" s="141" t="str">
        <f ca="1">IF(INDIRECT("ЗакСпец!E620")&lt;&gt;"",INDIRECT("ЗакСпец!E620"),"")</f>
        <v/>
      </c>
      <c r="P868" s="141"/>
      <c r="Q868" s="141"/>
      <c r="R868" s="141"/>
      <c r="S868" s="141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41" t="str">
        <f ca="1">IF(INDIRECT("ЗакСпец!H620")&lt;&gt;"",INDIRECT("ЗакСпец!H620"),"")</f>
        <v/>
      </c>
      <c r="W868" s="141"/>
      <c r="X868" s="141" t="str">
        <f ca="1">IF(INDIRECT("ЗакСпец!I620")&lt;&gt;"",INDIRECT("ЗакСпец!I620"),"")</f>
        <v/>
      </c>
      <c r="Y868" s="141"/>
      <c r="Z868" s="141"/>
      <c r="AA868" s="141"/>
      <c r="AB868" s="139"/>
    </row>
    <row r="869" spans="1:28" ht="22.5" customHeight="1" thickBot="1" x14ac:dyDescent="0.25">
      <c r="A869" s="132"/>
      <c r="B869" s="134"/>
      <c r="C869" s="134"/>
      <c r="D869" s="134"/>
      <c r="E869" s="134"/>
      <c r="F869" s="134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222" t="str">
        <f ca="1">IF(INDIRECT("ЗакСпец!D621")&lt;&gt;"",INDIRECT("ЗакСпец!D621"),"")</f>
        <v/>
      </c>
      <c r="K869" s="222"/>
      <c r="L869" s="222"/>
      <c r="M869" s="222"/>
      <c r="N869" s="222"/>
      <c r="O869" s="141" t="str">
        <f ca="1">IF(INDIRECT("ЗакСпец!E621")&lt;&gt;"",INDIRECT("ЗакСпец!E621"),"")</f>
        <v/>
      </c>
      <c r="P869" s="141"/>
      <c r="Q869" s="141"/>
      <c r="R869" s="141"/>
      <c r="S869" s="141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41" t="str">
        <f ca="1">IF(INDIRECT("ЗакСпец!H621")&lt;&gt;"",INDIRECT("ЗакСпец!H621"),"")</f>
        <v/>
      </c>
      <c r="W869" s="141"/>
      <c r="X869" s="141" t="str">
        <f ca="1">IF(INDIRECT("ЗакСпец!I621")&lt;&gt;"",INDIRECT("ЗакСпец!I621"),"")</f>
        <v/>
      </c>
      <c r="Y869" s="141"/>
      <c r="Z869" s="141"/>
      <c r="AA869" s="141"/>
      <c r="AB869" s="139"/>
    </row>
    <row r="870" spans="1:28" ht="22.5" customHeight="1" thickBot="1" x14ac:dyDescent="0.25">
      <c r="A870" s="132"/>
      <c r="B870" s="134"/>
      <c r="C870" s="134"/>
      <c r="D870" s="134"/>
      <c r="E870" s="134"/>
      <c r="F870" s="134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222" t="str">
        <f ca="1">IF(INDIRECT("ЗакСпец!D622")&lt;&gt;"",INDIRECT("ЗакСпец!D622"),"")</f>
        <v/>
      </c>
      <c r="K870" s="222"/>
      <c r="L870" s="222"/>
      <c r="M870" s="222"/>
      <c r="N870" s="222"/>
      <c r="O870" s="141" t="str">
        <f ca="1">IF(INDIRECT("ЗакСпец!E622")&lt;&gt;"",INDIRECT("ЗакСпец!E622"),"")</f>
        <v/>
      </c>
      <c r="P870" s="141"/>
      <c r="Q870" s="141"/>
      <c r="R870" s="141"/>
      <c r="S870" s="141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41" t="str">
        <f ca="1">IF(INDIRECT("ЗакСпец!H622")&lt;&gt;"",INDIRECT("ЗакСпец!H622"),"")</f>
        <v/>
      </c>
      <c r="W870" s="141"/>
      <c r="X870" s="141" t="str">
        <f ca="1">IF(INDIRECT("ЗакСпец!I622")&lt;&gt;"",INDIRECT("ЗакСпец!I622"),"")</f>
        <v/>
      </c>
      <c r="Y870" s="141"/>
      <c r="Z870" s="141"/>
      <c r="AA870" s="141"/>
      <c r="AB870" s="139"/>
    </row>
    <row r="871" spans="1:28" ht="22.5" customHeight="1" thickBot="1" x14ac:dyDescent="0.25">
      <c r="A871" s="132"/>
      <c r="B871" s="134"/>
      <c r="C871" s="134"/>
      <c r="D871" s="134"/>
      <c r="E871" s="134"/>
      <c r="F871" s="134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222" t="str">
        <f ca="1">IF(INDIRECT("ЗакСпец!D623")&lt;&gt;"",INDIRECT("ЗакСпец!D623"),"")</f>
        <v/>
      </c>
      <c r="K871" s="222"/>
      <c r="L871" s="222"/>
      <c r="M871" s="222"/>
      <c r="N871" s="222"/>
      <c r="O871" s="141" t="str">
        <f ca="1">IF(INDIRECT("ЗакСпец!E623")&lt;&gt;"",INDIRECT("ЗакСпец!E623"),"")</f>
        <v/>
      </c>
      <c r="P871" s="141"/>
      <c r="Q871" s="141"/>
      <c r="R871" s="141"/>
      <c r="S871" s="141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41" t="str">
        <f ca="1">IF(INDIRECT("ЗакСпец!H623")&lt;&gt;"",INDIRECT("ЗакСпец!H623"),"")</f>
        <v/>
      </c>
      <c r="W871" s="141"/>
      <c r="X871" s="141" t="str">
        <f ca="1">IF(INDIRECT("ЗакСпец!I623")&lt;&gt;"",INDIRECT("ЗакСпец!I623"),"")</f>
        <v/>
      </c>
      <c r="Y871" s="141"/>
      <c r="Z871" s="141"/>
      <c r="AA871" s="141"/>
      <c r="AB871" s="139"/>
    </row>
    <row r="872" spans="1:28" ht="22.5" customHeight="1" thickBot="1" x14ac:dyDescent="0.25">
      <c r="A872" s="132"/>
      <c r="B872" s="134"/>
      <c r="C872" s="134"/>
      <c r="D872" s="134"/>
      <c r="E872" s="134"/>
      <c r="F872" s="134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222" t="str">
        <f ca="1">IF(INDIRECT("ЗакСпец!D624")&lt;&gt;"",INDIRECT("ЗакСпец!D624"),"")</f>
        <v/>
      </c>
      <c r="K872" s="222"/>
      <c r="L872" s="222"/>
      <c r="M872" s="222"/>
      <c r="N872" s="222"/>
      <c r="O872" s="141" t="str">
        <f ca="1">IF(INDIRECT("ЗакСпец!E624")&lt;&gt;"",INDIRECT("ЗакСпец!E624"),"")</f>
        <v/>
      </c>
      <c r="P872" s="141"/>
      <c r="Q872" s="141"/>
      <c r="R872" s="141"/>
      <c r="S872" s="141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41" t="str">
        <f ca="1">IF(INDIRECT("ЗакСпец!H624")&lt;&gt;"",INDIRECT("ЗакСпец!H624"),"")</f>
        <v/>
      </c>
      <c r="W872" s="141"/>
      <c r="X872" s="141" t="str">
        <f ca="1">IF(INDIRECT("ЗакСпец!I624")&lt;&gt;"",INDIRECT("ЗакСпец!I624"),"")</f>
        <v/>
      </c>
      <c r="Y872" s="141"/>
      <c r="Z872" s="141"/>
      <c r="AA872" s="141"/>
      <c r="AB872" s="139"/>
    </row>
    <row r="873" spans="1:28" ht="22.5" customHeight="1" thickBot="1" x14ac:dyDescent="0.25">
      <c r="A873" s="132"/>
      <c r="B873" s="134"/>
      <c r="C873" s="134"/>
      <c r="D873" s="134"/>
      <c r="E873" s="134"/>
      <c r="F873" s="134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222" t="str">
        <f ca="1">IF(INDIRECT("ЗакСпец!D625")&lt;&gt;"",INDIRECT("ЗакСпец!D625"),"")</f>
        <v/>
      </c>
      <c r="K873" s="222"/>
      <c r="L873" s="222"/>
      <c r="M873" s="222"/>
      <c r="N873" s="222"/>
      <c r="O873" s="141" t="str">
        <f ca="1">IF(INDIRECT("ЗакСпец!E625")&lt;&gt;"",INDIRECT("ЗакСпец!E625"),"")</f>
        <v/>
      </c>
      <c r="P873" s="141"/>
      <c r="Q873" s="141"/>
      <c r="R873" s="141"/>
      <c r="S873" s="141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41" t="str">
        <f ca="1">IF(INDIRECT("ЗакСпец!H625")&lt;&gt;"",INDIRECT("ЗакСпец!H625"),"")</f>
        <v/>
      </c>
      <c r="W873" s="141"/>
      <c r="X873" s="141" t="str">
        <f ca="1">IF(INDIRECT("ЗакСпец!I625")&lt;&gt;"",INDIRECT("ЗакСпец!I625"),"")</f>
        <v/>
      </c>
      <c r="Y873" s="141"/>
      <c r="Z873" s="141"/>
      <c r="AA873" s="141"/>
      <c r="AB873" s="139"/>
    </row>
    <row r="874" spans="1:28" ht="22.5" customHeight="1" thickBot="1" x14ac:dyDescent="0.25">
      <c r="A874" s="132"/>
      <c r="B874" s="134"/>
      <c r="C874" s="134"/>
      <c r="D874" s="134"/>
      <c r="E874" s="134"/>
      <c r="F874" s="134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222" t="str">
        <f ca="1">IF(INDIRECT("ЗакСпец!D626")&lt;&gt;"",INDIRECT("ЗакСпец!D626"),"")</f>
        <v/>
      </c>
      <c r="K874" s="222"/>
      <c r="L874" s="222"/>
      <c r="M874" s="222"/>
      <c r="N874" s="222"/>
      <c r="O874" s="141" t="str">
        <f ca="1">IF(INDIRECT("ЗакСпец!E626")&lt;&gt;"",INDIRECT("ЗакСпец!E626"),"")</f>
        <v/>
      </c>
      <c r="P874" s="141"/>
      <c r="Q874" s="141"/>
      <c r="R874" s="141"/>
      <c r="S874" s="141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41" t="str">
        <f ca="1">IF(INDIRECT("ЗакСпец!H626")&lt;&gt;"",INDIRECT("ЗакСпец!H626"),"")</f>
        <v/>
      </c>
      <c r="W874" s="141"/>
      <c r="X874" s="141" t="str">
        <f ca="1">IF(INDIRECT("ЗакСпец!I626")&lt;&gt;"",INDIRECT("ЗакСпец!I626"),"")</f>
        <v/>
      </c>
      <c r="Y874" s="141"/>
      <c r="Z874" s="141"/>
      <c r="AA874" s="141"/>
      <c r="AB874" s="139"/>
    </row>
    <row r="875" spans="1:28" ht="22.5" customHeight="1" thickBot="1" x14ac:dyDescent="0.25">
      <c r="A875" s="132"/>
      <c r="B875" s="134"/>
      <c r="C875" s="134"/>
      <c r="D875" s="134"/>
      <c r="E875" s="134"/>
      <c r="F875" s="134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222" t="str">
        <f ca="1">IF(INDIRECT("ЗакСпец!D627")&lt;&gt;"",INDIRECT("ЗакСпец!D627"),"")</f>
        <v/>
      </c>
      <c r="K875" s="222"/>
      <c r="L875" s="222"/>
      <c r="M875" s="222"/>
      <c r="N875" s="222"/>
      <c r="O875" s="141" t="str">
        <f ca="1">IF(INDIRECT("ЗакСпец!E627")&lt;&gt;"",INDIRECT("ЗакСпец!E627"),"")</f>
        <v/>
      </c>
      <c r="P875" s="141"/>
      <c r="Q875" s="141"/>
      <c r="R875" s="141"/>
      <c r="S875" s="141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41" t="str">
        <f ca="1">IF(INDIRECT("ЗакСпец!H627")&lt;&gt;"",INDIRECT("ЗакСпец!H627"),"")</f>
        <v/>
      </c>
      <c r="W875" s="141"/>
      <c r="X875" s="141" t="str">
        <f ca="1">IF(INDIRECT("ЗакСпец!I627")&lt;&gt;"",INDIRECT("ЗакСпец!I627"),"")</f>
        <v/>
      </c>
      <c r="Y875" s="141"/>
      <c r="Z875" s="141"/>
      <c r="AA875" s="141"/>
      <c r="AB875" s="139"/>
    </row>
    <row r="876" spans="1:28" ht="22.5" customHeight="1" thickBot="1" x14ac:dyDescent="0.25">
      <c r="A876" s="132"/>
      <c r="B876" s="134"/>
      <c r="C876" s="134"/>
      <c r="D876" s="134"/>
      <c r="E876" s="134"/>
      <c r="F876" s="134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222" t="str">
        <f ca="1">IF(INDIRECT("ЗакСпец!D628")&lt;&gt;"",INDIRECT("ЗакСпец!D628"),"")</f>
        <v/>
      </c>
      <c r="K876" s="222"/>
      <c r="L876" s="222"/>
      <c r="M876" s="222"/>
      <c r="N876" s="222"/>
      <c r="O876" s="141" t="str">
        <f ca="1">IF(INDIRECT("ЗакСпец!E628")&lt;&gt;"",INDIRECT("ЗакСпец!E628"),"")</f>
        <v/>
      </c>
      <c r="P876" s="141"/>
      <c r="Q876" s="141"/>
      <c r="R876" s="141"/>
      <c r="S876" s="141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41" t="str">
        <f ca="1">IF(INDIRECT("ЗакСпец!H628")&lt;&gt;"",INDIRECT("ЗакСпец!H628"),"")</f>
        <v/>
      </c>
      <c r="W876" s="141"/>
      <c r="X876" s="141" t="str">
        <f ca="1">IF(INDIRECT("ЗакСпец!I628")&lt;&gt;"",INDIRECT("ЗакСпец!I628"),"")</f>
        <v/>
      </c>
      <c r="Y876" s="141"/>
      <c r="Z876" s="141"/>
      <c r="AA876" s="141"/>
      <c r="AB876" s="139"/>
    </row>
    <row r="877" spans="1:28" ht="22.5" customHeight="1" thickBot="1" x14ac:dyDescent="0.25">
      <c r="A877" s="132"/>
      <c r="B877" s="134"/>
      <c r="C877" s="134"/>
      <c r="D877" s="134"/>
      <c r="E877" s="134"/>
      <c r="F877" s="134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222" t="str">
        <f ca="1">IF(INDIRECT("ЗакСпец!D629")&lt;&gt;"",INDIRECT("ЗакСпец!D629"),"")</f>
        <v/>
      </c>
      <c r="K877" s="222"/>
      <c r="L877" s="222"/>
      <c r="M877" s="222"/>
      <c r="N877" s="222"/>
      <c r="O877" s="141" t="str">
        <f ca="1">IF(INDIRECT("ЗакСпец!E629")&lt;&gt;"",INDIRECT("ЗакСпец!E629"),"")</f>
        <v/>
      </c>
      <c r="P877" s="141"/>
      <c r="Q877" s="141"/>
      <c r="R877" s="141"/>
      <c r="S877" s="141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41" t="str">
        <f ca="1">IF(INDIRECT("ЗакСпец!H629")&lt;&gt;"",INDIRECT("ЗакСпец!H629"),"")</f>
        <v/>
      </c>
      <c r="W877" s="141"/>
      <c r="X877" s="141" t="str">
        <f ca="1">IF(INDIRECT("ЗакСпец!I629")&lt;&gt;"",INDIRECT("ЗакСпец!I629"),"")</f>
        <v/>
      </c>
      <c r="Y877" s="141"/>
      <c r="Z877" s="141"/>
      <c r="AA877" s="141"/>
      <c r="AB877" s="139"/>
    </row>
    <row r="878" spans="1:28" ht="22.5" customHeight="1" thickBot="1" x14ac:dyDescent="0.25">
      <c r="A878" s="132"/>
      <c r="B878" s="134"/>
      <c r="C878" s="134"/>
      <c r="D878" s="134"/>
      <c r="E878" s="134"/>
      <c r="F878" s="134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222" t="str">
        <f ca="1">IF(INDIRECT("ЗакСпец!D630")&lt;&gt;"",INDIRECT("ЗакСпец!D630"),"")</f>
        <v/>
      </c>
      <c r="K878" s="222"/>
      <c r="L878" s="222"/>
      <c r="M878" s="222"/>
      <c r="N878" s="222"/>
      <c r="O878" s="141" t="str">
        <f ca="1">IF(INDIRECT("ЗакСпец!E630")&lt;&gt;"",INDIRECT("ЗакСпец!E630"),"")</f>
        <v/>
      </c>
      <c r="P878" s="141"/>
      <c r="Q878" s="141"/>
      <c r="R878" s="141"/>
      <c r="S878" s="141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41" t="str">
        <f ca="1">IF(INDIRECT("ЗакСпец!H630")&lt;&gt;"",INDIRECT("ЗакСпец!H630"),"")</f>
        <v/>
      </c>
      <c r="W878" s="141"/>
      <c r="X878" s="141" t="str">
        <f ca="1">IF(INDIRECT("ЗакСпец!I630")&lt;&gt;"",INDIRECT("ЗакСпец!I630"),"")</f>
        <v/>
      </c>
      <c r="Y878" s="141"/>
      <c r="Z878" s="141"/>
      <c r="AA878" s="141"/>
      <c r="AB878" s="139"/>
    </row>
    <row r="879" spans="1:28" ht="16.899999999999999" customHeight="1" thickBot="1" x14ac:dyDescent="0.25">
      <c r="A879" s="132"/>
      <c r="B879" s="134"/>
      <c r="C879" s="134"/>
      <c r="D879" s="134"/>
      <c r="E879" s="134"/>
      <c r="F879" s="134"/>
      <c r="G879" s="222" t="str">
        <f ca="1">IF(INDIRECT("ЗакСпец!A631")&lt;&gt;"",INDIRECT("ЗакСпец!A631"),"")</f>
        <v/>
      </c>
      <c r="H879" s="224" t="str">
        <f ca="1">IF(INDIRECT("ЗакСпец!B631")&lt;&gt;"",INDIRECT("ЗакСпец!B631"),"")</f>
        <v/>
      </c>
      <c r="I879" s="225" t="str">
        <f ca="1">IF(INDIRECT("ЗакСпец!C631")&lt;&gt;"",INDIRECT("ЗакСпец!C631"),"")</f>
        <v/>
      </c>
      <c r="J879" s="222" t="str">
        <f ca="1">IF(INDIRECT("ЗакСпец!D631")&lt;&gt;"",INDIRECT("ЗакСпец!D631"),"")</f>
        <v/>
      </c>
      <c r="K879" s="222"/>
      <c r="L879" s="222"/>
      <c r="M879" s="222"/>
      <c r="N879" s="222"/>
      <c r="O879" s="141" t="str">
        <f ca="1">IF(INDIRECT("ЗакСпец!E631")&lt;&gt;"",INDIRECT("ЗакСпец!E631"),"")</f>
        <v/>
      </c>
      <c r="P879" s="141"/>
      <c r="Q879" s="141"/>
      <c r="R879" s="141"/>
      <c r="S879" s="141"/>
      <c r="T879" s="222" t="str">
        <f ca="1">IF(INDIRECT("ЗакСпец!F631")&lt;&gt;"",INDIRECT("ЗакСпец!F631"),"")</f>
        <v/>
      </c>
      <c r="U879" s="222" t="str">
        <f ca="1">IF(INDIRECT("ЗакСпец!G631")&lt;&gt;"",INDIRECT("ЗакСпец!G631"),"")</f>
        <v/>
      </c>
      <c r="V879" s="141" t="str">
        <f ca="1">IF(INDIRECT("ЗакСпец!H631")&lt;&gt;"",INDIRECT("ЗакСпец!H631"),"")</f>
        <v/>
      </c>
      <c r="W879" s="141"/>
      <c r="X879" s="141" t="str">
        <f ca="1">IF(INDIRECT("ЗакСпец!I631")&lt;&gt;"",INDIRECT("ЗакСпец!I631"),"")</f>
        <v/>
      </c>
      <c r="Y879" s="141"/>
      <c r="Z879" s="141"/>
      <c r="AA879" s="141"/>
      <c r="AB879" s="139"/>
    </row>
    <row r="880" spans="1:28" ht="5.65" customHeight="1" thickBot="1" x14ac:dyDescent="0.25">
      <c r="A880" s="132"/>
      <c r="B880" s="134"/>
      <c r="C880" s="134"/>
      <c r="D880" s="134"/>
      <c r="E880" s="134"/>
      <c r="F880" s="134"/>
      <c r="G880" s="222"/>
      <c r="H880" s="224"/>
      <c r="I880" s="225"/>
      <c r="J880" s="222"/>
      <c r="K880" s="222"/>
      <c r="L880" s="222"/>
      <c r="M880" s="222"/>
      <c r="N880" s="222"/>
      <c r="O880" s="141"/>
      <c r="P880" s="141"/>
      <c r="Q880" s="141"/>
      <c r="R880" s="141"/>
      <c r="S880" s="141"/>
      <c r="T880" s="222"/>
      <c r="U880" s="222"/>
      <c r="V880" s="141"/>
      <c r="W880" s="141"/>
      <c r="X880" s="141"/>
      <c r="Y880" s="141"/>
      <c r="Z880" s="141"/>
      <c r="AA880" s="141"/>
      <c r="AB880" s="139"/>
    </row>
    <row r="881" spans="1:28" ht="22.5" customHeight="1" thickBot="1" x14ac:dyDescent="0.25">
      <c r="A881" s="132"/>
      <c r="B881" s="134"/>
      <c r="C881" s="134"/>
      <c r="D881" s="134"/>
      <c r="E881" s="134"/>
      <c r="F881" s="134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222" t="str">
        <f ca="1">IF(INDIRECT("ЗакСпец!D632")&lt;&gt;"",INDIRECT("ЗакСпец!D632"),"")</f>
        <v/>
      </c>
      <c r="K881" s="222"/>
      <c r="L881" s="222"/>
      <c r="M881" s="222"/>
      <c r="N881" s="222"/>
      <c r="O881" s="141" t="str">
        <f ca="1">IF(INDIRECT("ЗакСпец!E632")&lt;&gt;"",INDIRECT("ЗакСпец!E632"),"")</f>
        <v/>
      </c>
      <c r="P881" s="141"/>
      <c r="Q881" s="141"/>
      <c r="R881" s="141"/>
      <c r="S881" s="141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41" t="str">
        <f ca="1">IF(INDIRECT("ЗакСпец!H632")&lt;&gt;"",INDIRECT("ЗакСпец!H632"),"")</f>
        <v/>
      </c>
      <c r="W881" s="141"/>
      <c r="X881" s="141" t="str">
        <f ca="1">IF(INDIRECT("ЗакСпец!I632")&lt;&gt;"",INDIRECT("ЗакСпец!I632"),"")</f>
        <v/>
      </c>
      <c r="Y881" s="141"/>
      <c r="Z881" s="141"/>
      <c r="AA881" s="141"/>
      <c r="AB881" s="139"/>
    </row>
    <row r="882" spans="1:28" ht="22.5" customHeight="1" thickBot="1" x14ac:dyDescent="0.25">
      <c r="A882" s="132"/>
      <c r="B882" s="134"/>
      <c r="C882" s="134"/>
      <c r="D882" s="134"/>
      <c r="E882" s="134"/>
      <c r="F882" s="134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222" t="str">
        <f ca="1">IF(INDIRECT("ЗакСпец!D633")&lt;&gt;"",INDIRECT("ЗакСпец!D633"),"")</f>
        <v/>
      </c>
      <c r="K882" s="222"/>
      <c r="L882" s="222"/>
      <c r="M882" s="222"/>
      <c r="N882" s="222"/>
      <c r="O882" s="141" t="str">
        <f ca="1">IF(INDIRECT("ЗакСпец!E633")&lt;&gt;"",INDIRECT("ЗакСпец!E633"),"")</f>
        <v/>
      </c>
      <c r="P882" s="141"/>
      <c r="Q882" s="141"/>
      <c r="R882" s="141"/>
      <c r="S882" s="141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41" t="str">
        <f ca="1">IF(INDIRECT("ЗакСпец!H633")&lt;&gt;"",INDIRECT("ЗакСпец!H633"),"")</f>
        <v/>
      </c>
      <c r="W882" s="141"/>
      <c r="X882" s="141" t="str">
        <f ca="1">IF(INDIRECT("ЗакСпец!I633")&lt;&gt;"",INDIRECT("ЗакСпец!I633"),"")</f>
        <v/>
      </c>
      <c r="Y882" s="141"/>
      <c r="Z882" s="141"/>
      <c r="AA882" s="141"/>
      <c r="AB882" s="139"/>
    </row>
    <row r="883" spans="1:28" ht="22.5" customHeight="1" thickBot="1" x14ac:dyDescent="0.25">
      <c r="A883" s="132"/>
      <c r="B883" s="134"/>
      <c r="C883" s="134"/>
      <c r="D883" s="134"/>
      <c r="E883" s="134"/>
      <c r="F883" s="134"/>
      <c r="G883" s="222" t="str">
        <f ca="1">IF(INDIRECT("ЗакСпец!A634")&lt;&gt;"",INDIRECT("ЗакСпец!A634"),"")</f>
        <v/>
      </c>
      <c r="H883" s="224" t="str">
        <f ca="1">IF(INDIRECT("ЗакСпец!B634")&lt;&gt;"",INDIRECT("ЗакСпец!B634"),"")</f>
        <v/>
      </c>
      <c r="I883" s="225" t="str">
        <f ca="1">IF(INDIRECT("ЗакСпец!C634")&lt;&gt;"",INDIRECT("ЗакСпец!C634"),"")</f>
        <v/>
      </c>
      <c r="J883" s="222" t="str">
        <f ca="1">IF(INDIRECT("ЗакСпец!D634")&lt;&gt;"",INDIRECT("ЗакСпец!D634"),"")</f>
        <v/>
      </c>
      <c r="K883" s="222"/>
      <c r="L883" s="222"/>
      <c r="M883" s="222"/>
      <c r="N883" s="222"/>
      <c r="O883" s="141" t="str">
        <f ca="1">IF(INDIRECT("ЗакСпец!E634")&lt;&gt;"",INDIRECT("ЗакСпец!E634"),"")</f>
        <v/>
      </c>
      <c r="P883" s="141"/>
      <c r="Q883" s="141"/>
      <c r="R883" s="141"/>
      <c r="S883" s="141"/>
      <c r="T883" s="222" t="str">
        <f ca="1">IF(INDIRECT("ЗакСпец!F634")&lt;&gt;"",INDIRECT("ЗакСпец!F634"),"")</f>
        <v/>
      </c>
      <c r="U883" s="222" t="str">
        <f ca="1">IF(INDIRECT("ЗакСпец!G634")&lt;&gt;"",INDIRECT("ЗакСпец!G634"),"")</f>
        <v/>
      </c>
      <c r="V883" s="141" t="str">
        <f ca="1">IF(INDIRECT("ЗакСпец!H634")&lt;&gt;"",INDIRECT("ЗакСпец!H634"),"")</f>
        <v/>
      </c>
      <c r="W883" s="141"/>
      <c r="X883" s="141" t="str">
        <f ca="1">IF(INDIRECT("ЗакСпец!I634")&lt;&gt;"",INDIRECT("ЗакСпец!I634"),"")</f>
        <v/>
      </c>
      <c r="Y883" s="141"/>
      <c r="Z883" s="141"/>
      <c r="AA883" s="141"/>
      <c r="AB883" s="139"/>
    </row>
    <row r="884" spans="1:28" ht="2.85" customHeight="1" thickBot="1" x14ac:dyDescent="0.25">
      <c r="A884" s="132"/>
      <c r="B884" s="134"/>
      <c r="C884" s="134"/>
      <c r="D884" s="134"/>
      <c r="E884" s="134"/>
      <c r="F884" s="134"/>
      <c r="G884" s="222"/>
      <c r="H884" s="224"/>
      <c r="I884" s="225"/>
      <c r="J884" s="222"/>
      <c r="K884" s="222"/>
      <c r="L884" s="222"/>
      <c r="M884" s="222"/>
      <c r="N884" s="222"/>
      <c r="O884" s="141"/>
      <c r="P884" s="141"/>
      <c r="Q884" s="141"/>
      <c r="R884" s="141"/>
      <c r="S884" s="141"/>
      <c r="T884" s="222"/>
      <c r="U884" s="222"/>
      <c r="V884" s="141"/>
      <c r="W884" s="141"/>
      <c r="X884" s="141"/>
      <c r="Y884" s="141"/>
      <c r="Z884" s="141"/>
      <c r="AA884" s="141"/>
      <c r="AB884" s="139"/>
    </row>
    <row r="885" spans="1:28" ht="22.5" customHeight="1" thickBot="1" x14ac:dyDescent="0.25">
      <c r="A885" s="132"/>
      <c r="B885" s="134"/>
      <c r="C885" s="134"/>
      <c r="D885" s="134"/>
      <c r="E885" s="134"/>
      <c r="F885" s="134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222" t="str">
        <f ca="1">IF(INDIRECT("ЗакСпец!D635")&lt;&gt;"",INDIRECT("ЗакСпец!D635"),"")</f>
        <v/>
      </c>
      <c r="K885" s="222"/>
      <c r="L885" s="222"/>
      <c r="M885" s="222"/>
      <c r="N885" s="222"/>
      <c r="O885" s="141" t="str">
        <f ca="1">IF(INDIRECT("ЗакСпец!E635")&lt;&gt;"",INDIRECT("ЗакСпец!E635"),"")</f>
        <v/>
      </c>
      <c r="P885" s="141"/>
      <c r="Q885" s="141"/>
      <c r="R885" s="141"/>
      <c r="S885" s="141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41" t="str">
        <f ca="1">IF(INDIRECT("ЗакСпец!H635")&lt;&gt;"",INDIRECT("ЗакСпец!H635"),"")</f>
        <v/>
      </c>
      <c r="W885" s="141"/>
      <c r="X885" s="141" t="str">
        <f ca="1">IF(INDIRECT("ЗакСпец!I635")&lt;&gt;"",INDIRECT("ЗакСпец!I635"),"")</f>
        <v/>
      </c>
      <c r="Y885" s="141"/>
      <c r="Z885" s="141"/>
      <c r="AA885" s="141"/>
      <c r="AB885" s="139"/>
    </row>
    <row r="886" spans="1:28" ht="22.5" customHeight="1" thickBot="1" x14ac:dyDescent="0.25">
      <c r="A886" s="132"/>
      <c r="B886" s="134"/>
      <c r="C886" s="134"/>
      <c r="D886" s="134"/>
      <c r="E886" s="134"/>
      <c r="F886" s="134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222" t="str">
        <f ca="1">IF(INDIRECT("ЗакСпец!D636")&lt;&gt;"",INDIRECT("ЗакСпец!D636"),"")</f>
        <v/>
      </c>
      <c r="K886" s="222"/>
      <c r="L886" s="222"/>
      <c r="M886" s="222"/>
      <c r="N886" s="222"/>
      <c r="O886" s="141" t="str">
        <f ca="1">IF(INDIRECT("ЗакСпец!E636")&lt;&gt;"",INDIRECT("ЗакСпец!E636"),"")</f>
        <v/>
      </c>
      <c r="P886" s="141"/>
      <c r="Q886" s="141"/>
      <c r="R886" s="141"/>
      <c r="S886" s="141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41" t="str">
        <f ca="1">IF(INDIRECT("ЗакСпец!H636")&lt;&gt;"",INDIRECT("ЗакСпец!H636"),"")</f>
        <v/>
      </c>
      <c r="W886" s="141"/>
      <c r="X886" s="141" t="str">
        <f ca="1">IF(INDIRECT("ЗакСпец!I636")&lt;&gt;"",INDIRECT("ЗакСпец!I636"),"")</f>
        <v/>
      </c>
      <c r="Y886" s="141"/>
      <c r="Z886" s="141"/>
      <c r="AA886" s="141"/>
      <c r="AB886" s="139"/>
    </row>
    <row r="887" spans="1:28" ht="8.4499999999999993" customHeight="1" thickBot="1" x14ac:dyDescent="0.25">
      <c r="A887" s="132"/>
      <c r="B887" s="134"/>
      <c r="C887" s="134"/>
      <c r="D887" s="134"/>
      <c r="E887" s="134"/>
      <c r="F887" s="134"/>
      <c r="G887" s="222" t="str">
        <f ca="1">IF(INDIRECT("ЗакСпец!A637")&lt;&gt;"",INDIRECT("ЗакСпец!A637"),"")</f>
        <v/>
      </c>
      <c r="H887" s="141" t="str">
        <f ca="1">IF(INDIRECT("ЗакСпец!B637")&lt;&gt;"",INDIRECT("ЗакСпец!B637"),"")</f>
        <v/>
      </c>
      <c r="I887" s="222" t="str">
        <f ca="1">IF(INDIRECT("ЗакСпец!C637")&lt;&gt;"",INDIRECT("ЗакСпец!C637"),"")</f>
        <v/>
      </c>
      <c r="J887" s="222" t="str">
        <f ca="1">IF(INDIRECT("ЗакСпец!D637")&lt;&gt;"",INDIRECT("ЗакСпец!D637"),"")</f>
        <v/>
      </c>
      <c r="K887" s="222"/>
      <c r="L887" s="222"/>
      <c r="M887" s="222"/>
      <c r="N887" s="222"/>
      <c r="O887" s="141" t="str">
        <f ca="1">IF(INDIRECT("ЗакСпец!E637")&lt;&gt;"",INDIRECT("ЗакСпец!E637"),"")</f>
        <v/>
      </c>
      <c r="P887" s="141"/>
      <c r="Q887" s="141"/>
      <c r="R887" s="141"/>
      <c r="S887" s="141"/>
      <c r="T887" s="222" t="str">
        <f ca="1">IF(INDIRECT("ЗакСпец!F637")&lt;&gt;"",INDIRECT("ЗакСпец!F637"),"")</f>
        <v/>
      </c>
      <c r="U887" s="222" t="str">
        <f ca="1">IF(INDIRECT("ЗакСпец!G637")&lt;&gt;"",INDIRECT("ЗакСпец!G637"),"")</f>
        <v/>
      </c>
      <c r="V887" s="141" t="str">
        <f ca="1">IF(INDIRECT("ЗакСпец!H637")&lt;&gt;"",INDIRECT("ЗакСпец!H637"),"")</f>
        <v/>
      </c>
      <c r="W887" s="141"/>
      <c r="X887" s="141" t="str">
        <f ca="1">IF(INDIRECT("ЗакСпец!I637")&lt;&gt;"",INDIRECT("ЗакСпец!I637"),"")</f>
        <v/>
      </c>
      <c r="Y887" s="141"/>
      <c r="Z887" s="141"/>
      <c r="AA887" s="141"/>
      <c r="AB887" s="139"/>
    </row>
    <row r="888" spans="1:28" ht="14.1" customHeight="1" thickBot="1" x14ac:dyDescent="0.25">
      <c r="A888" s="132"/>
      <c r="B888" s="134"/>
      <c r="C888" s="134"/>
      <c r="D888" s="134"/>
      <c r="E888" s="134"/>
      <c r="F888" s="134"/>
      <c r="G888" s="222"/>
      <c r="H888" s="141"/>
      <c r="I888" s="222"/>
      <c r="J888" s="222"/>
      <c r="K888" s="222"/>
      <c r="L888" s="222"/>
      <c r="M888" s="222"/>
      <c r="N888" s="222"/>
      <c r="O888" s="141"/>
      <c r="P888" s="141"/>
      <c r="Q888" s="141"/>
      <c r="R888" s="141"/>
      <c r="S888" s="141"/>
      <c r="T888" s="222"/>
      <c r="U888" s="222"/>
      <c r="V888" s="141"/>
      <c r="W888" s="141"/>
      <c r="X888" s="141"/>
      <c r="Y888" s="141"/>
      <c r="Z888" s="141"/>
      <c r="AA888" s="141"/>
      <c r="AB888" s="139"/>
    </row>
    <row r="889" spans="1:28" ht="22.5" customHeight="1" thickBot="1" x14ac:dyDescent="0.25">
      <c r="A889" s="132"/>
      <c r="B889" s="134"/>
      <c r="C889" s="134"/>
      <c r="D889" s="134"/>
      <c r="E889" s="134"/>
      <c r="F889" s="134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222" t="str">
        <f ca="1">IF(INDIRECT("ЗакСпец!D638")&lt;&gt;"",INDIRECT("ЗакСпец!D638"),"")</f>
        <v/>
      </c>
      <c r="K889" s="222"/>
      <c r="L889" s="222"/>
      <c r="M889" s="222"/>
      <c r="N889" s="222"/>
      <c r="O889" s="141" t="str">
        <f ca="1">IF(INDIRECT("ЗакСпец!E638")&lt;&gt;"",INDIRECT("ЗакСпец!E638"),"")</f>
        <v/>
      </c>
      <c r="P889" s="141"/>
      <c r="Q889" s="141"/>
      <c r="R889" s="141"/>
      <c r="S889" s="141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41" t="str">
        <f ca="1">IF(INDIRECT("ЗакСпец!H638")&lt;&gt;"",INDIRECT("ЗакСпец!H638"),"")</f>
        <v/>
      </c>
      <c r="W889" s="141"/>
      <c r="X889" s="141" t="str">
        <f ca="1">IF(INDIRECT("ЗакСпец!I638")&lt;&gt;"",INDIRECT("ЗакСпец!I638"),"")</f>
        <v/>
      </c>
      <c r="Y889" s="141"/>
      <c r="Z889" s="141"/>
      <c r="AA889" s="141"/>
      <c r="AB889" s="139"/>
    </row>
    <row r="890" spans="1:28" ht="19.7" customHeight="1" thickBot="1" x14ac:dyDescent="0.25">
      <c r="A890" s="132"/>
      <c r="B890" s="134"/>
      <c r="C890" s="134"/>
      <c r="D890" s="134"/>
      <c r="E890" s="134"/>
      <c r="F890" s="134"/>
      <c r="G890" s="222" t="str">
        <f ca="1">IF(INDIRECT("ЗакСпец!A639")&lt;&gt;"",INDIRECT("ЗакСпец!A639"),"")</f>
        <v/>
      </c>
      <c r="H890" s="141" t="str">
        <f ca="1">IF(INDIRECT("ЗакСпец!B639")&lt;&gt;"",INDIRECT("ЗакСпец!B639"),"")</f>
        <v/>
      </c>
      <c r="I890" s="222" t="str">
        <f ca="1">IF(INDIRECT("ЗакСпец!C639")&lt;&gt;"",INDIRECT("ЗакСпец!C639"),"")</f>
        <v/>
      </c>
      <c r="J890" s="222" t="str">
        <f ca="1">IF(INDIRECT("ЗакСпец!D639")&lt;&gt;"",INDIRECT("ЗакСпец!D639"),"")</f>
        <v/>
      </c>
      <c r="K890" s="222"/>
      <c r="L890" s="222"/>
      <c r="M890" s="222"/>
      <c r="N890" s="222"/>
      <c r="O890" s="141" t="str">
        <f ca="1">IF(INDIRECT("ЗакСпец!E639")&lt;&gt;"",INDIRECT("ЗакСпец!E639"),"")</f>
        <v/>
      </c>
      <c r="P890" s="141"/>
      <c r="Q890" s="141"/>
      <c r="R890" s="141"/>
      <c r="S890" s="141"/>
      <c r="T890" s="222" t="str">
        <f ca="1">IF(INDIRECT("ЗакСпец!F639")&lt;&gt;"",INDIRECT("ЗакСпец!F639"),"")</f>
        <v/>
      </c>
      <c r="U890" s="222" t="str">
        <f ca="1">IF(INDIRECT("ЗакСпец!G639")&lt;&gt;"",INDIRECT("ЗакСпец!G639"),"")</f>
        <v/>
      </c>
      <c r="V890" s="141" t="str">
        <f ca="1">IF(INDIRECT("ЗакСпец!H639")&lt;&gt;"",INDIRECT("ЗакСпец!H639"),"")</f>
        <v/>
      </c>
      <c r="W890" s="141"/>
      <c r="X890" s="141" t="str">
        <f ca="1">IF(INDIRECT("ЗакСпец!I639")&lt;&gt;"",INDIRECT("ЗакСпец!I639"),"")</f>
        <v/>
      </c>
      <c r="Y890" s="141"/>
      <c r="Z890" s="141"/>
      <c r="AA890" s="141"/>
      <c r="AB890" s="139"/>
    </row>
    <row r="891" spans="1:28" ht="2.85" customHeight="1" thickBot="1" x14ac:dyDescent="0.25">
      <c r="A891" s="132"/>
      <c r="B891" s="134"/>
      <c r="C891" s="162" t="s">
        <v>29</v>
      </c>
      <c r="D891" s="127"/>
      <c r="E891" s="127"/>
      <c r="F891" s="127"/>
      <c r="G891" s="223"/>
      <c r="H891" s="141"/>
      <c r="I891" s="222"/>
      <c r="J891" s="222"/>
      <c r="K891" s="222"/>
      <c r="L891" s="222"/>
      <c r="M891" s="222"/>
      <c r="N891" s="222"/>
      <c r="O891" s="141"/>
      <c r="P891" s="141"/>
      <c r="Q891" s="141"/>
      <c r="R891" s="141"/>
      <c r="S891" s="141"/>
      <c r="T891" s="222"/>
      <c r="U891" s="222"/>
      <c r="V891" s="141"/>
      <c r="W891" s="141"/>
      <c r="X891" s="141"/>
      <c r="Y891" s="141"/>
      <c r="Z891" s="141"/>
      <c r="AA891" s="141"/>
      <c r="AB891" s="139"/>
    </row>
    <row r="892" spans="1:28" ht="22.5" customHeight="1" thickBot="1" x14ac:dyDescent="0.25">
      <c r="A892" s="132"/>
      <c r="B892" s="134"/>
      <c r="C892" s="127"/>
      <c r="D892" s="127"/>
      <c r="E892" s="127"/>
      <c r="F892" s="127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222" t="str">
        <f ca="1">IF(INDIRECT("ЗакСпец!D640")&lt;&gt;"",INDIRECT("ЗакСпец!D640"),"")</f>
        <v/>
      </c>
      <c r="K892" s="222"/>
      <c r="L892" s="222"/>
      <c r="M892" s="222"/>
      <c r="N892" s="222"/>
      <c r="O892" s="141" t="str">
        <f ca="1">IF(INDIRECT("ЗакСпец!E640")&lt;&gt;"",INDIRECT("ЗакСпец!E640"),"")</f>
        <v/>
      </c>
      <c r="P892" s="141"/>
      <c r="Q892" s="141"/>
      <c r="R892" s="141"/>
      <c r="S892" s="141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41" t="str">
        <f ca="1">IF(INDIRECT("ЗакСпец!H640")&lt;&gt;"",INDIRECT("ЗакСпец!H640"),"")</f>
        <v/>
      </c>
      <c r="W892" s="141"/>
      <c r="X892" s="141" t="str">
        <f ca="1">IF(INDIRECT("ЗакСпец!I640")&lt;&gt;"",INDIRECT("ЗакСпец!I640"),"")</f>
        <v/>
      </c>
      <c r="Y892" s="141"/>
      <c r="Z892" s="141"/>
      <c r="AA892" s="141"/>
      <c r="AB892" s="139"/>
    </row>
    <row r="893" spans="1:28" ht="22.5" customHeight="1" thickBot="1" x14ac:dyDescent="0.25">
      <c r="A893" s="132"/>
      <c r="B893" s="134"/>
      <c r="C893" s="127"/>
      <c r="D893" s="127"/>
      <c r="E893" s="127"/>
      <c r="F893" s="127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222" t="str">
        <f ca="1">IF(INDIRECT("ЗакСпец!D641")&lt;&gt;"",INDIRECT("ЗакСпец!D641"),"")</f>
        <v/>
      </c>
      <c r="K893" s="222"/>
      <c r="L893" s="222"/>
      <c r="M893" s="222"/>
      <c r="N893" s="222"/>
      <c r="O893" s="141" t="str">
        <f ca="1">IF(INDIRECT("ЗакСпец!E641")&lt;&gt;"",INDIRECT("ЗакСпец!E641"),"")</f>
        <v/>
      </c>
      <c r="P893" s="141"/>
      <c r="Q893" s="141"/>
      <c r="R893" s="141"/>
      <c r="S893" s="141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41" t="str">
        <f ca="1">IF(INDIRECT("ЗакСпец!H641")&lt;&gt;"",INDIRECT("ЗакСпец!H641"),"")</f>
        <v/>
      </c>
      <c r="W893" s="141"/>
      <c r="X893" s="141" t="str">
        <f ca="1">IF(INDIRECT("ЗакСпец!I641")&lt;&gt;"",INDIRECT("ЗакСпец!I641"),"")</f>
        <v/>
      </c>
      <c r="Y893" s="141"/>
      <c r="Z893" s="141"/>
      <c r="AA893" s="141"/>
      <c r="AB893" s="139"/>
    </row>
    <row r="894" spans="1:28" ht="22.5" customHeight="1" thickBot="1" x14ac:dyDescent="0.25">
      <c r="A894" s="132"/>
      <c r="B894" s="134"/>
      <c r="C894" s="127"/>
      <c r="D894" s="127"/>
      <c r="E894" s="127"/>
      <c r="F894" s="127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222" t="str">
        <f ca="1">IF(INDIRECT("ЗакСпец!D642")&lt;&gt;"",INDIRECT("ЗакСпец!D642"),"")</f>
        <v/>
      </c>
      <c r="K894" s="222"/>
      <c r="L894" s="222"/>
      <c r="M894" s="222"/>
      <c r="N894" s="222"/>
      <c r="O894" s="141" t="str">
        <f ca="1">IF(INDIRECT("ЗакСпец!E642")&lt;&gt;"",INDIRECT("ЗакСпец!E642"),"")</f>
        <v/>
      </c>
      <c r="P894" s="141"/>
      <c r="Q894" s="141"/>
      <c r="R894" s="141"/>
      <c r="S894" s="141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41" t="str">
        <f ca="1">IF(INDIRECT("ЗакСпец!H642")&lt;&gt;"",INDIRECT("ЗакСпец!H642"),"")</f>
        <v/>
      </c>
      <c r="W894" s="141"/>
      <c r="X894" s="141" t="str">
        <f ca="1">IF(INDIRECT("ЗакСпец!I642")&lt;&gt;"",INDIRECT("ЗакСпец!I642"),"")</f>
        <v/>
      </c>
      <c r="Y894" s="141"/>
      <c r="Z894" s="141"/>
      <c r="AA894" s="141"/>
      <c r="AB894" s="139"/>
    </row>
    <row r="895" spans="1:28" ht="22.5" customHeight="1" thickBot="1" x14ac:dyDescent="0.25">
      <c r="A895" s="132"/>
      <c r="B895" s="134"/>
      <c r="C895" s="162" t="s">
        <v>28</v>
      </c>
      <c r="D895" s="162"/>
      <c r="E895" s="127"/>
      <c r="F895" s="127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222" t="str">
        <f ca="1">IF(INDIRECT("ЗакСпец!D643")&lt;&gt;"",INDIRECT("ЗакСпец!D643"),"")</f>
        <v/>
      </c>
      <c r="K895" s="222"/>
      <c r="L895" s="222"/>
      <c r="M895" s="222"/>
      <c r="N895" s="222"/>
      <c r="O895" s="141" t="str">
        <f ca="1">IF(INDIRECT("ЗакСпец!E643")&lt;&gt;"",INDIRECT("ЗакСпец!E643"),"")</f>
        <v/>
      </c>
      <c r="P895" s="141"/>
      <c r="Q895" s="141"/>
      <c r="R895" s="141"/>
      <c r="S895" s="141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41" t="str">
        <f ca="1">IF(INDIRECT("ЗакСпец!H643")&lt;&gt;"",INDIRECT("ЗакСпец!H643"),"")</f>
        <v/>
      </c>
      <c r="W895" s="141"/>
      <c r="X895" s="141" t="str">
        <f ca="1">IF(INDIRECT("ЗакСпец!I643")&lt;&gt;"",INDIRECT("ЗакСпец!I643"),"")</f>
        <v/>
      </c>
      <c r="Y895" s="141"/>
      <c r="Z895" s="141"/>
      <c r="AA895" s="141"/>
      <c r="AB895" s="139"/>
    </row>
    <row r="896" spans="1:28" ht="22.5" customHeight="1" thickBot="1" x14ac:dyDescent="0.25">
      <c r="A896" s="132"/>
      <c r="B896" s="134"/>
      <c r="C896" s="162"/>
      <c r="D896" s="162"/>
      <c r="E896" s="127"/>
      <c r="F896" s="127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222" t="str">
        <f ca="1">IF(INDIRECT("ЗакСпец!D644")&lt;&gt;"",INDIRECT("ЗакСпец!D644"),"")</f>
        <v/>
      </c>
      <c r="K896" s="222"/>
      <c r="L896" s="222"/>
      <c r="M896" s="222"/>
      <c r="N896" s="222"/>
      <c r="O896" s="141" t="str">
        <f ca="1">IF(INDIRECT("ЗакСпец!E644")&lt;&gt;"",INDIRECT("ЗакСпец!E644"),"")</f>
        <v/>
      </c>
      <c r="P896" s="141"/>
      <c r="Q896" s="141"/>
      <c r="R896" s="141"/>
      <c r="S896" s="141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41" t="str">
        <f ca="1">IF(INDIRECT("ЗакСпец!H644")&lt;&gt;"",INDIRECT("ЗакСпец!H644"),"")</f>
        <v/>
      </c>
      <c r="W896" s="141"/>
      <c r="X896" s="141" t="str">
        <f ca="1">IF(INDIRECT("ЗакСпец!I644")&lt;&gt;"",INDIRECT("ЗакСпец!I644"),"")</f>
        <v/>
      </c>
      <c r="Y896" s="141"/>
      <c r="Z896" s="141"/>
      <c r="AA896" s="141"/>
      <c r="AB896" s="139"/>
    </row>
    <row r="897" spans="1:28" ht="22.5" customHeight="1" thickBot="1" x14ac:dyDescent="0.25">
      <c r="A897" s="132"/>
      <c r="B897" s="134"/>
      <c r="C897" s="162"/>
      <c r="D897" s="162"/>
      <c r="E897" s="127"/>
      <c r="F897" s="127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222" t="str">
        <f ca="1">IF(INDIRECT("ЗакСпец!D645")&lt;&gt;"",INDIRECT("ЗакСпец!D645"),"")</f>
        <v/>
      </c>
      <c r="K897" s="222"/>
      <c r="L897" s="222"/>
      <c r="M897" s="222"/>
      <c r="N897" s="222"/>
      <c r="O897" s="141" t="str">
        <f ca="1">IF(INDIRECT("ЗакСпец!E645")&lt;&gt;"",INDIRECT("ЗакСпец!E645"),"")</f>
        <v/>
      </c>
      <c r="P897" s="141"/>
      <c r="Q897" s="141"/>
      <c r="R897" s="141"/>
      <c r="S897" s="141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41" t="str">
        <f ca="1">IF(INDIRECT("ЗакСпец!H645")&lt;&gt;"",INDIRECT("ЗакСпец!H645"),"")</f>
        <v/>
      </c>
      <c r="W897" s="141"/>
      <c r="X897" s="141" t="str">
        <f ca="1">IF(INDIRECT("ЗакСпец!I645")&lt;&gt;"",INDIRECT("ЗакСпец!I645"),"")</f>
        <v/>
      </c>
      <c r="Y897" s="141"/>
      <c r="Z897" s="141"/>
      <c r="AA897" s="141"/>
      <c r="AB897" s="139"/>
    </row>
    <row r="898" spans="1:28" ht="22.5" customHeight="1" thickBot="1" x14ac:dyDescent="0.25">
      <c r="A898" s="132"/>
      <c r="B898" s="134"/>
      <c r="C898" s="162"/>
      <c r="D898" s="162"/>
      <c r="E898" s="127"/>
      <c r="F898" s="127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222" t="str">
        <f ca="1">IF(INDIRECT("ЗакСпец!D646")&lt;&gt;"",INDIRECT("ЗакСпец!D646"),"")</f>
        <v/>
      </c>
      <c r="K898" s="222"/>
      <c r="L898" s="222"/>
      <c r="M898" s="222"/>
      <c r="N898" s="222"/>
      <c r="O898" s="141" t="str">
        <f ca="1">IF(INDIRECT("ЗакСпец!E646")&lt;&gt;"",INDIRECT("ЗакСпец!E646"),"")</f>
        <v/>
      </c>
      <c r="P898" s="141"/>
      <c r="Q898" s="141"/>
      <c r="R898" s="141"/>
      <c r="S898" s="141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41" t="str">
        <f ca="1">IF(INDIRECT("ЗакСпец!H646")&lt;&gt;"",INDIRECT("ЗакСпец!H646"),"")</f>
        <v/>
      </c>
      <c r="W898" s="141"/>
      <c r="X898" s="141" t="str">
        <f ca="1">IF(INDIRECT("ЗакСпец!I646")&lt;&gt;"",INDIRECT("ЗакСпец!I646"),"")</f>
        <v/>
      </c>
      <c r="Y898" s="141"/>
      <c r="Z898" s="141"/>
      <c r="AA898" s="141"/>
      <c r="AB898" s="139"/>
    </row>
    <row r="899" spans="1:28" ht="8.4499999999999993" customHeight="1" thickBot="1" x14ac:dyDescent="0.25">
      <c r="A899" s="132"/>
      <c r="B899" s="134"/>
      <c r="C899" s="162"/>
      <c r="D899" s="162"/>
      <c r="E899" s="127"/>
      <c r="F899" s="127"/>
      <c r="G899" s="223" t="str">
        <f ca="1">IF(INDIRECT("ЗакСпец!A647")&lt;&gt;"",INDIRECT("ЗакСпец!A647"),"")</f>
        <v/>
      </c>
      <c r="H899" s="141" t="str">
        <f ca="1">IF(INDIRECT("ЗакСпец!B647")&lt;&gt;"",INDIRECT("ЗакСпец!B647"),"")</f>
        <v/>
      </c>
      <c r="I899" s="222" t="str">
        <f ca="1">IF(INDIRECT("ЗакСпец!C647")&lt;&gt;"",INDIRECT("ЗакСпец!C647"),"")</f>
        <v/>
      </c>
      <c r="J899" s="222" t="str">
        <f ca="1">IF(INDIRECT("ЗакСпец!D647")&lt;&gt;"",INDIRECT("ЗакСпец!D647"),"")</f>
        <v/>
      </c>
      <c r="K899" s="222"/>
      <c r="L899" s="222"/>
      <c r="M899" s="222"/>
      <c r="N899" s="222"/>
      <c r="O899" s="141" t="str">
        <f ca="1">IF(INDIRECT("ЗакСпец!E647")&lt;&gt;"",INDIRECT("ЗакСпец!E647"),"")</f>
        <v/>
      </c>
      <c r="P899" s="141"/>
      <c r="Q899" s="141"/>
      <c r="R899" s="141"/>
      <c r="S899" s="141"/>
      <c r="T899" s="222" t="str">
        <f ca="1">IF(INDIRECT("ЗакСпец!F647")&lt;&gt;"",INDIRECT("ЗакСпец!F647"),"")</f>
        <v/>
      </c>
      <c r="U899" s="222" t="str">
        <f ca="1">IF(INDIRECT("ЗакСпец!G647")&lt;&gt;"",INDIRECT("ЗакСпец!G647"),"")</f>
        <v/>
      </c>
      <c r="V899" s="141" t="str">
        <f ca="1">IF(INDIRECT("ЗакСпец!H647")&lt;&gt;"",INDIRECT("ЗакСпец!H647"),"")</f>
        <v/>
      </c>
      <c r="W899" s="141"/>
      <c r="X899" s="141" t="str">
        <f ca="1">IF(INDIRECT("ЗакСпец!I647")&lt;&gt;"",INDIRECT("ЗакСпец!I647"),"")</f>
        <v/>
      </c>
      <c r="Y899" s="141"/>
      <c r="Z899" s="141"/>
      <c r="AA899" s="141"/>
      <c r="AB899" s="139"/>
    </row>
    <row r="900" spans="1:28" ht="14.45" customHeight="1" thickBot="1" x14ac:dyDescent="0.25">
      <c r="A900" s="132"/>
      <c r="B900" s="134"/>
      <c r="C900" s="162" t="s">
        <v>27</v>
      </c>
      <c r="D900" s="162"/>
      <c r="E900" s="127"/>
      <c r="F900" s="127"/>
      <c r="G900" s="223"/>
      <c r="H900" s="141"/>
      <c r="I900" s="222"/>
      <c r="J900" s="222"/>
      <c r="K900" s="222"/>
      <c r="L900" s="222"/>
      <c r="M900" s="222"/>
      <c r="N900" s="222"/>
      <c r="O900" s="141"/>
      <c r="P900" s="141"/>
      <c r="Q900" s="141"/>
      <c r="R900" s="141"/>
      <c r="S900" s="141"/>
      <c r="T900" s="222"/>
      <c r="U900" s="222"/>
      <c r="V900" s="141"/>
      <c r="W900" s="141"/>
      <c r="X900" s="141"/>
      <c r="Y900" s="141"/>
      <c r="Z900" s="141"/>
      <c r="AA900" s="141"/>
      <c r="AB900" s="139"/>
    </row>
    <row r="901" spans="1:28" ht="14.45" customHeight="1" thickBot="1" x14ac:dyDescent="0.25">
      <c r="A901" s="132"/>
      <c r="B901" s="134"/>
      <c r="C901" s="162"/>
      <c r="D901" s="162"/>
      <c r="E901" s="127"/>
      <c r="F901" s="127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39"/>
    </row>
    <row r="902" spans="1:28" ht="14.45" customHeight="1" thickBot="1" x14ac:dyDescent="0.25">
      <c r="A902" s="132"/>
      <c r="B902" s="134"/>
      <c r="C902" s="162"/>
      <c r="D902" s="162"/>
      <c r="E902" s="127"/>
      <c r="F902" s="127"/>
      <c r="G902" s="20"/>
      <c r="J902" s="14"/>
      <c r="K902" s="14"/>
      <c r="L902" s="214"/>
      <c r="M902" s="214"/>
      <c r="N902" s="215"/>
      <c r="O902" s="215"/>
      <c r="P902" s="14"/>
      <c r="Q902" s="14"/>
      <c r="R902" s="216" t="str">
        <f>R859</f>
        <v>1191-ИОС4.1-ВОР</v>
      </c>
      <c r="S902" s="216"/>
      <c r="T902" s="216"/>
      <c r="U902" s="216"/>
      <c r="V902" s="216"/>
      <c r="W902" s="216"/>
      <c r="X902" s="216"/>
      <c r="Y902" s="216"/>
      <c r="Z902" s="216"/>
      <c r="AA902" s="32" t="s">
        <v>16</v>
      </c>
      <c r="AB902" s="139"/>
    </row>
    <row r="903" spans="1:28" ht="14.45" customHeight="1" thickBot="1" x14ac:dyDescent="0.25">
      <c r="A903" s="132"/>
      <c r="B903" s="134"/>
      <c r="C903" s="162"/>
      <c r="D903" s="162"/>
      <c r="E903" s="127"/>
      <c r="F903" s="127"/>
      <c r="G903" s="20"/>
      <c r="J903" s="27"/>
      <c r="K903" s="27"/>
      <c r="L903" s="199"/>
      <c r="M903" s="199"/>
      <c r="N903" s="219"/>
      <c r="O903" s="219"/>
      <c r="P903" s="27"/>
      <c r="Q903" s="27"/>
      <c r="R903" s="216"/>
      <c r="S903" s="216"/>
      <c r="T903" s="216"/>
      <c r="U903" s="216"/>
      <c r="V903" s="216"/>
      <c r="W903" s="216"/>
      <c r="X903" s="216"/>
      <c r="Y903" s="216"/>
      <c r="Z903" s="216"/>
      <c r="AA903" s="213" t="str">
        <f ca="1">IF(CONCATENATE(H865,H866,H867,H868,H869)&lt;&gt;"",AA860+1,"")</f>
        <v/>
      </c>
      <c r="AB903" s="139"/>
    </row>
    <row r="904" spans="1:28" ht="14.45" customHeight="1" thickBot="1" x14ac:dyDescent="0.25">
      <c r="A904" s="132"/>
      <c r="B904" s="134"/>
      <c r="C904" s="162"/>
      <c r="D904" s="162"/>
      <c r="E904" s="127"/>
      <c r="F904" s="127"/>
      <c r="G904" s="23"/>
      <c r="H904" s="42"/>
      <c r="I904" s="24"/>
      <c r="J904" s="13" t="s">
        <v>10</v>
      </c>
      <c r="K904" s="13" t="s">
        <v>11</v>
      </c>
      <c r="L904" s="213" t="s">
        <v>16</v>
      </c>
      <c r="M904" s="213"/>
      <c r="N904" s="127" t="s">
        <v>12</v>
      </c>
      <c r="O904" s="127"/>
      <c r="P904" s="13" t="s">
        <v>13</v>
      </c>
      <c r="Q904" s="13" t="s">
        <v>14</v>
      </c>
      <c r="R904" s="216"/>
      <c r="S904" s="216"/>
      <c r="T904" s="216"/>
      <c r="U904" s="216"/>
      <c r="V904" s="216"/>
      <c r="W904" s="216"/>
      <c r="X904" s="216"/>
      <c r="Y904" s="216"/>
      <c r="Z904" s="216"/>
      <c r="AA904" s="213"/>
      <c r="AB904" s="139"/>
    </row>
    <row r="905" spans="1:28" ht="16.899999999999999" customHeight="1" x14ac:dyDescent="0.2">
      <c r="A905" s="196"/>
      <c r="B905" s="197"/>
      <c r="C905" s="197"/>
      <c r="D905" s="197"/>
      <c r="E905" s="197"/>
      <c r="F905" s="197"/>
      <c r="G905" s="197"/>
      <c r="H905" s="197"/>
      <c r="I905" s="197"/>
      <c r="J905" s="197"/>
      <c r="K905" s="197"/>
      <c r="L905" s="197"/>
      <c r="M905" s="197"/>
      <c r="N905" s="197"/>
      <c r="O905" s="197"/>
      <c r="P905" s="197"/>
      <c r="Q905" s="197"/>
      <c r="R905" s="197"/>
      <c r="S905" s="197"/>
      <c r="T905" s="197"/>
      <c r="U905" s="197"/>
      <c r="V905" s="197"/>
      <c r="W905" s="197"/>
      <c r="X905" s="197"/>
      <c r="Y905" s="197"/>
      <c r="Z905" s="197"/>
      <c r="AA905" s="197"/>
      <c r="AB905" s="140"/>
    </row>
    <row r="906" spans="1:28" ht="16.899999999999999" customHeight="1" thickBot="1" x14ac:dyDescent="0.25">
      <c r="A906" s="130"/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35"/>
    </row>
    <row r="907" spans="1:28" ht="100.15" customHeight="1" thickBot="1" x14ac:dyDescent="0.25">
      <c r="A907" s="198"/>
      <c r="B907" s="134"/>
      <c r="C907" s="134"/>
      <c r="D907" s="134"/>
      <c r="E907" s="134"/>
      <c r="F907" s="134"/>
      <c r="G907" s="12" t="s">
        <v>18</v>
      </c>
      <c r="H907" s="38" t="s">
        <v>19</v>
      </c>
      <c r="I907" s="12" t="s">
        <v>20</v>
      </c>
      <c r="J907" s="222" t="s">
        <v>21</v>
      </c>
      <c r="K907" s="222"/>
      <c r="L907" s="222"/>
      <c r="M907" s="213"/>
      <c r="N907" s="213"/>
      <c r="O907" s="141" t="s">
        <v>22</v>
      </c>
      <c r="P907" s="141"/>
      <c r="Q907" s="141"/>
      <c r="R907" s="141"/>
      <c r="S907" s="141"/>
      <c r="T907" s="12" t="s">
        <v>26</v>
      </c>
      <c r="U907" s="12" t="s">
        <v>25</v>
      </c>
      <c r="V907" s="141" t="s">
        <v>23</v>
      </c>
      <c r="W907" s="141"/>
      <c r="X907" s="141" t="s">
        <v>24</v>
      </c>
      <c r="Y907" s="141"/>
      <c r="Z907" s="141"/>
      <c r="AA907" s="141"/>
      <c r="AB907" s="139"/>
    </row>
    <row r="908" spans="1:28" ht="22.5" customHeight="1" thickBot="1" x14ac:dyDescent="0.25">
      <c r="A908" s="132"/>
      <c r="B908" s="134"/>
      <c r="C908" s="134"/>
      <c r="D908" s="134"/>
      <c r="E908" s="134"/>
      <c r="F908" s="134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222" t="str">
        <f ca="1">IF(INDIRECT("ЗакСпец!D648")&lt;&gt;"",INDIRECT("ЗакСпец!D648"),"")</f>
        <v/>
      </c>
      <c r="K908" s="222"/>
      <c r="L908" s="222"/>
      <c r="M908" s="222"/>
      <c r="N908" s="222"/>
      <c r="O908" s="141" t="str">
        <f ca="1">IF(INDIRECT("ЗакСпец!E648")&lt;&gt;"",INDIRECT("ЗакСпец!E648"),"")</f>
        <v/>
      </c>
      <c r="P908" s="141"/>
      <c r="Q908" s="141"/>
      <c r="R908" s="141"/>
      <c r="S908" s="141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41" t="str">
        <f ca="1">IF(INDIRECT("ЗакСпец!H648")&lt;&gt;"",INDIRECT("ЗакСпец!H648"),"")</f>
        <v/>
      </c>
      <c r="W908" s="141"/>
      <c r="X908" s="141" t="str">
        <f ca="1">IF(INDIRECT("ЗакСпец!I648")&lt;&gt;"",INDIRECT("ЗакСпец!I648"),"")</f>
        <v/>
      </c>
      <c r="Y908" s="141"/>
      <c r="Z908" s="141"/>
      <c r="AA908" s="141"/>
      <c r="AB908" s="139"/>
    </row>
    <row r="909" spans="1:28" ht="22.5" customHeight="1" thickBot="1" x14ac:dyDescent="0.25">
      <c r="A909" s="132"/>
      <c r="B909" s="134"/>
      <c r="C909" s="134"/>
      <c r="D909" s="134"/>
      <c r="E909" s="134"/>
      <c r="F909" s="134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222" t="str">
        <f ca="1">IF(INDIRECT("ЗакСпец!D649")&lt;&gt;"",INDIRECT("ЗакСпец!D649"),"")</f>
        <v/>
      </c>
      <c r="K909" s="222"/>
      <c r="L909" s="222"/>
      <c r="M909" s="222"/>
      <c r="N909" s="222"/>
      <c r="O909" s="141" t="str">
        <f ca="1">IF(INDIRECT("ЗакСпец!E649")&lt;&gt;"",INDIRECT("ЗакСпец!E649"),"")</f>
        <v/>
      </c>
      <c r="P909" s="141"/>
      <c r="Q909" s="141"/>
      <c r="R909" s="141"/>
      <c r="S909" s="141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41" t="str">
        <f ca="1">IF(INDIRECT("ЗакСпец!H649")&lt;&gt;"",INDIRECT("ЗакСпец!H649"),"")</f>
        <v/>
      </c>
      <c r="W909" s="141"/>
      <c r="X909" s="141" t="str">
        <f ca="1">IF(INDIRECT("ЗакСпец!I649")&lt;&gt;"",INDIRECT("ЗакСпец!I649"),"")</f>
        <v/>
      </c>
      <c r="Y909" s="141"/>
      <c r="Z909" s="141"/>
      <c r="AA909" s="141"/>
      <c r="AB909" s="139"/>
    </row>
    <row r="910" spans="1:28" ht="22.5" customHeight="1" thickBot="1" x14ac:dyDescent="0.25">
      <c r="A910" s="132"/>
      <c r="B910" s="134"/>
      <c r="C910" s="134"/>
      <c r="D910" s="134"/>
      <c r="E910" s="134"/>
      <c r="F910" s="134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222" t="str">
        <f ca="1">IF(INDIRECT("ЗакСпец!D650")&lt;&gt;"",INDIRECT("ЗакСпец!D650"),"")</f>
        <v/>
      </c>
      <c r="K910" s="222"/>
      <c r="L910" s="222"/>
      <c r="M910" s="222"/>
      <c r="N910" s="222"/>
      <c r="O910" s="141" t="str">
        <f ca="1">IF(INDIRECT("ЗакСпец!E650")&lt;&gt;"",INDIRECT("ЗакСпец!E650"),"")</f>
        <v/>
      </c>
      <c r="P910" s="141"/>
      <c r="Q910" s="141"/>
      <c r="R910" s="141"/>
      <c r="S910" s="141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41" t="str">
        <f ca="1">IF(INDIRECT("ЗакСпец!H650")&lt;&gt;"",INDIRECT("ЗакСпец!H650"),"")</f>
        <v/>
      </c>
      <c r="W910" s="141"/>
      <c r="X910" s="141" t="str">
        <f ca="1">IF(INDIRECT("ЗакСпец!I650")&lt;&gt;"",INDIRECT("ЗакСпец!I650"),"")</f>
        <v/>
      </c>
      <c r="Y910" s="141"/>
      <c r="Z910" s="141"/>
      <c r="AA910" s="141"/>
      <c r="AB910" s="139"/>
    </row>
    <row r="911" spans="1:28" ht="22.5" customHeight="1" thickBot="1" x14ac:dyDescent="0.25">
      <c r="A911" s="132"/>
      <c r="B911" s="134"/>
      <c r="C911" s="134"/>
      <c r="D911" s="134"/>
      <c r="E911" s="134"/>
      <c r="F911" s="134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222" t="str">
        <f ca="1">IF(INDIRECT("ЗакСпец!D651")&lt;&gt;"",INDIRECT("ЗакСпец!D651"),"")</f>
        <v/>
      </c>
      <c r="K911" s="222"/>
      <c r="L911" s="222"/>
      <c r="M911" s="222"/>
      <c r="N911" s="222"/>
      <c r="O911" s="141" t="str">
        <f ca="1">IF(INDIRECT("ЗакСпец!E651")&lt;&gt;"",INDIRECT("ЗакСпец!E651"),"")</f>
        <v/>
      </c>
      <c r="P911" s="141"/>
      <c r="Q911" s="141"/>
      <c r="R911" s="141"/>
      <c r="S911" s="141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41" t="str">
        <f ca="1">IF(INDIRECT("ЗакСпец!H651")&lt;&gt;"",INDIRECT("ЗакСпец!H651"),"")</f>
        <v/>
      </c>
      <c r="W911" s="141"/>
      <c r="X911" s="141" t="str">
        <f ca="1">IF(INDIRECT("ЗакСпец!I651")&lt;&gt;"",INDIRECT("ЗакСпец!I651"),"")</f>
        <v/>
      </c>
      <c r="Y911" s="141"/>
      <c r="Z911" s="141"/>
      <c r="AA911" s="141"/>
      <c r="AB911" s="139"/>
    </row>
    <row r="912" spans="1:28" ht="22.5" customHeight="1" thickBot="1" x14ac:dyDescent="0.25">
      <c r="A912" s="132"/>
      <c r="B912" s="134"/>
      <c r="C912" s="134"/>
      <c r="D912" s="134"/>
      <c r="E912" s="134"/>
      <c r="F912" s="134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222" t="str">
        <f ca="1">IF(INDIRECT("ЗакСпец!D652")&lt;&gt;"",INDIRECT("ЗакСпец!D652"),"")</f>
        <v/>
      </c>
      <c r="K912" s="222"/>
      <c r="L912" s="222"/>
      <c r="M912" s="222"/>
      <c r="N912" s="222"/>
      <c r="O912" s="141" t="str">
        <f ca="1">IF(INDIRECT("ЗакСпец!E652")&lt;&gt;"",INDIRECT("ЗакСпец!E652"),"")</f>
        <v/>
      </c>
      <c r="P912" s="141"/>
      <c r="Q912" s="141"/>
      <c r="R912" s="141"/>
      <c r="S912" s="141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41" t="str">
        <f ca="1">IF(INDIRECT("ЗакСпец!H652")&lt;&gt;"",INDIRECT("ЗакСпец!H652"),"")</f>
        <v/>
      </c>
      <c r="W912" s="141"/>
      <c r="X912" s="141" t="str">
        <f ca="1">IF(INDIRECT("ЗакСпец!I652")&lt;&gt;"",INDIRECT("ЗакСпец!I652"),"")</f>
        <v/>
      </c>
      <c r="Y912" s="141"/>
      <c r="Z912" s="141"/>
      <c r="AA912" s="141"/>
      <c r="AB912" s="139"/>
    </row>
    <row r="913" spans="1:28" ht="22.5" customHeight="1" thickBot="1" x14ac:dyDescent="0.25">
      <c r="A913" s="132"/>
      <c r="B913" s="134"/>
      <c r="C913" s="134"/>
      <c r="D913" s="134"/>
      <c r="E913" s="134"/>
      <c r="F913" s="134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222" t="str">
        <f ca="1">IF(INDIRECT("ЗакСпец!D653")&lt;&gt;"",INDIRECT("ЗакСпец!D653"),"")</f>
        <v/>
      </c>
      <c r="K913" s="222"/>
      <c r="L913" s="222"/>
      <c r="M913" s="222"/>
      <c r="N913" s="222"/>
      <c r="O913" s="141" t="str">
        <f ca="1">IF(INDIRECT("ЗакСпец!E653")&lt;&gt;"",INDIRECT("ЗакСпец!E653"),"")</f>
        <v/>
      </c>
      <c r="P913" s="141"/>
      <c r="Q913" s="141"/>
      <c r="R913" s="141"/>
      <c r="S913" s="141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41" t="str">
        <f ca="1">IF(INDIRECT("ЗакСпец!H653")&lt;&gt;"",INDIRECT("ЗакСпец!H653"),"")</f>
        <v/>
      </c>
      <c r="W913" s="141"/>
      <c r="X913" s="141" t="str">
        <f ca="1">IF(INDIRECT("ЗакСпец!I653")&lt;&gt;"",INDIRECT("ЗакСпец!I653"),"")</f>
        <v/>
      </c>
      <c r="Y913" s="141"/>
      <c r="Z913" s="141"/>
      <c r="AA913" s="141"/>
      <c r="AB913" s="139"/>
    </row>
    <row r="914" spans="1:28" ht="22.5" customHeight="1" thickBot="1" x14ac:dyDescent="0.25">
      <c r="A914" s="132"/>
      <c r="B914" s="134"/>
      <c r="C914" s="134"/>
      <c r="D914" s="134"/>
      <c r="E914" s="134"/>
      <c r="F914" s="134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222" t="str">
        <f ca="1">IF(INDIRECT("ЗакСпец!D654")&lt;&gt;"",INDIRECT("ЗакСпец!D654"),"")</f>
        <v/>
      </c>
      <c r="K914" s="222"/>
      <c r="L914" s="222"/>
      <c r="M914" s="222"/>
      <c r="N914" s="222"/>
      <c r="O914" s="141" t="str">
        <f ca="1">IF(INDIRECT("ЗакСпец!E654")&lt;&gt;"",INDIRECT("ЗакСпец!E654"),"")</f>
        <v/>
      </c>
      <c r="P914" s="141"/>
      <c r="Q914" s="141"/>
      <c r="R914" s="141"/>
      <c r="S914" s="141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41" t="str">
        <f ca="1">IF(INDIRECT("ЗакСпец!H654")&lt;&gt;"",INDIRECT("ЗакСпец!H654"),"")</f>
        <v/>
      </c>
      <c r="W914" s="141"/>
      <c r="X914" s="141" t="str">
        <f ca="1">IF(INDIRECT("ЗакСпец!I654")&lt;&gt;"",INDIRECT("ЗакСпец!I654"),"")</f>
        <v/>
      </c>
      <c r="Y914" s="141"/>
      <c r="Z914" s="141"/>
      <c r="AA914" s="141"/>
      <c r="AB914" s="139"/>
    </row>
    <row r="915" spans="1:28" ht="22.5" customHeight="1" thickBot="1" x14ac:dyDescent="0.25">
      <c r="A915" s="132"/>
      <c r="B915" s="134"/>
      <c r="C915" s="134"/>
      <c r="D915" s="134"/>
      <c r="E915" s="134"/>
      <c r="F915" s="134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222" t="str">
        <f ca="1">IF(INDIRECT("ЗакСпец!D655")&lt;&gt;"",INDIRECT("ЗакСпец!D655"),"")</f>
        <v/>
      </c>
      <c r="K915" s="222"/>
      <c r="L915" s="222"/>
      <c r="M915" s="222"/>
      <c r="N915" s="222"/>
      <c r="O915" s="141" t="str">
        <f ca="1">IF(INDIRECT("ЗакСпец!E655")&lt;&gt;"",INDIRECT("ЗакСпец!E655"),"")</f>
        <v/>
      </c>
      <c r="P915" s="141"/>
      <c r="Q915" s="141"/>
      <c r="R915" s="141"/>
      <c r="S915" s="141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41" t="str">
        <f ca="1">IF(INDIRECT("ЗакСпец!H655")&lt;&gt;"",INDIRECT("ЗакСпец!H655"),"")</f>
        <v/>
      </c>
      <c r="W915" s="141"/>
      <c r="X915" s="141" t="str">
        <f ca="1">IF(INDIRECT("ЗакСпец!I655")&lt;&gt;"",INDIRECT("ЗакСпец!I655"),"")</f>
        <v/>
      </c>
      <c r="Y915" s="141"/>
      <c r="Z915" s="141"/>
      <c r="AA915" s="141"/>
      <c r="AB915" s="139"/>
    </row>
    <row r="916" spans="1:28" ht="22.5" customHeight="1" thickBot="1" x14ac:dyDescent="0.25">
      <c r="A916" s="132"/>
      <c r="B916" s="134"/>
      <c r="C916" s="134"/>
      <c r="D916" s="134"/>
      <c r="E916" s="134"/>
      <c r="F916" s="134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222" t="str">
        <f ca="1">IF(INDIRECT("ЗакСпец!D656")&lt;&gt;"",INDIRECT("ЗакСпец!D656"),"")</f>
        <v/>
      </c>
      <c r="K916" s="222"/>
      <c r="L916" s="222"/>
      <c r="M916" s="222"/>
      <c r="N916" s="222"/>
      <c r="O916" s="141" t="str">
        <f ca="1">IF(INDIRECT("ЗакСпец!E656")&lt;&gt;"",INDIRECT("ЗакСпец!E656"),"")</f>
        <v/>
      </c>
      <c r="P916" s="141"/>
      <c r="Q916" s="141"/>
      <c r="R916" s="141"/>
      <c r="S916" s="141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41" t="str">
        <f ca="1">IF(INDIRECT("ЗакСпец!H656")&lt;&gt;"",INDIRECT("ЗакСпец!H656"),"")</f>
        <v/>
      </c>
      <c r="W916" s="141"/>
      <c r="X916" s="141" t="str">
        <f ca="1">IF(INDIRECT("ЗакСпец!I656")&lt;&gt;"",INDIRECT("ЗакСпец!I656"),"")</f>
        <v/>
      </c>
      <c r="Y916" s="141"/>
      <c r="Z916" s="141"/>
      <c r="AA916" s="141"/>
      <c r="AB916" s="139"/>
    </row>
    <row r="917" spans="1:28" ht="22.5" customHeight="1" thickBot="1" x14ac:dyDescent="0.25">
      <c r="A917" s="132"/>
      <c r="B917" s="134"/>
      <c r="C917" s="134"/>
      <c r="D917" s="134"/>
      <c r="E917" s="134"/>
      <c r="F917" s="134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222" t="str">
        <f ca="1">IF(INDIRECT("ЗакСпец!D657")&lt;&gt;"",INDIRECT("ЗакСпец!D657"),"")</f>
        <v/>
      </c>
      <c r="K917" s="222"/>
      <c r="L917" s="222"/>
      <c r="M917" s="222"/>
      <c r="N917" s="222"/>
      <c r="O917" s="141" t="str">
        <f ca="1">IF(INDIRECT("ЗакСпец!E657")&lt;&gt;"",INDIRECT("ЗакСпец!E657"),"")</f>
        <v/>
      </c>
      <c r="P917" s="141"/>
      <c r="Q917" s="141"/>
      <c r="R917" s="141"/>
      <c r="S917" s="141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41" t="str">
        <f ca="1">IF(INDIRECT("ЗакСпец!H657")&lt;&gt;"",INDIRECT("ЗакСпец!H657"),"")</f>
        <v/>
      </c>
      <c r="W917" s="141"/>
      <c r="X917" s="141" t="str">
        <f ca="1">IF(INDIRECT("ЗакСпец!I657")&lt;&gt;"",INDIRECT("ЗакСпец!I657"),"")</f>
        <v/>
      </c>
      <c r="Y917" s="141"/>
      <c r="Z917" s="141"/>
      <c r="AA917" s="141"/>
      <c r="AB917" s="139"/>
    </row>
    <row r="918" spans="1:28" ht="22.5" customHeight="1" thickBot="1" x14ac:dyDescent="0.25">
      <c r="A918" s="132"/>
      <c r="B918" s="134"/>
      <c r="C918" s="134"/>
      <c r="D918" s="134"/>
      <c r="E918" s="134"/>
      <c r="F918" s="134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222" t="str">
        <f ca="1">IF(INDIRECT("ЗакСпец!D658")&lt;&gt;"",INDIRECT("ЗакСпец!D658"),"")</f>
        <v/>
      </c>
      <c r="K918" s="222"/>
      <c r="L918" s="222"/>
      <c r="M918" s="222"/>
      <c r="N918" s="222"/>
      <c r="O918" s="141" t="str">
        <f ca="1">IF(INDIRECT("ЗакСпец!E658")&lt;&gt;"",INDIRECT("ЗакСпец!E658"),"")</f>
        <v/>
      </c>
      <c r="P918" s="141"/>
      <c r="Q918" s="141"/>
      <c r="R918" s="141"/>
      <c r="S918" s="141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41" t="str">
        <f ca="1">IF(INDIRECT("ЗакСпец!H658")&lt;&gt;"",INDIRECT("ЗакСпец!H658"),"")</f>
        <v/>
      </c>
      <c r="W918" s="141"/>
      <c r="X918" s="141" t="str">
        <f ca="1">IF(INDIRECT("ЗакСпец!I658")&lt;&gt;"",INDIRECT("ЗакСпец!I658"),"")</f>
        <v/>
      </c>
      <c r="Y918" s="141"/>
      <c r="Z918" s="141"/>
      <c r="AA918" s="141"/>
      <c r="AB918" s="139"/>
    </row>
    <row r="919" spans="1:28" ht="22.5" customHeight="1" thickBot="1" x14ac:dyDescent="0.25">
      <c r="A919" s="132"/>
      <c r="B919" s="134"/>
      <c r="C919" s="134"/>
      <c r="D919" s="134"/>
      <c r="E919" s="134"/>
      <c r="F919" s="134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222" t="str">
        <f ca="1">IF(INDIRECT("ЗакСпец!D659")&lt;&gt;"",INDIRECT("ЗакСпец!D659"),"")</f>
        <v/>
      </c>
      <c r="K919" s="222"/>
      <c r="L919" s="222"/>
      <c r="M919" s="222"/>
      <c r="N919" s="222"/>
      <c r="O919" s="141" t="str">
        <f ca="1">IF(INDIRECT("ЗакСпец!E659")&lt;&gt;"",INDIRECT("ЗакСпец!E659"),"")</f>
        <v/>
      </c>
      <c r="P919" s="141"/>
      <c r="Q919" s="141"/>
      <c r="R919" s="141"/>
      <c r="S919" s="141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41" t="str">
        <f ca="1">IF(INDIRECT("ЗакСпец!H659")&lt;&gt;"",INDIRECT("ЗакСпец!H659"),"")</f>
        <v/>
      </c>
      <c r="W919" s="141"/>
      <c r="X919" s="141" t="str">
        <f ca="1">IF(INDIRECT("ЗакСпец!I659")&lt;&gt;"",INDIRECT("ЗакСпец!I659"),"")</f>
        <v/>
      </c>
      <c r="Y919" s="141"/>
      <c r="Z919" s="141"/>
      <c r="AA919" s="141"/>
      <c r="AB919" s="139"/>
    </row>
    <row r="920" spans="1:28" ht="22.5" customHeight="1" thickBot="1" x14ac:dyDescent="0.25">
      <c r="A920" s="132"/>
      <c r="B920" s="134"/>
      <c r="C920" s="134"/>
      <c r="D920" s="134"/>
      <c r="E920" s="134"/>
      <c r="F920" s="134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222" t="str">
        <f ca="1">IF(INDIRECT("ЗакСпец!D660")&lt;&gt;"",INDIRECT("ЗакСпец!D660"),"")</f>
        <v/>
      </c>
      <c r="K920" s="222"/>
      <c r="L920" s="222"/>
      <c r="M920" s="222"/>
      <c r="N920" s="222"/>
      <c r="O920" s="141" t="str">
        <f ca="1">IF(INDIRECT("ЗакСпец!E660")&lt;&gt;"",INDIRECT("ЗакСпец!E660"),"")</f>
        <v/>
      </c>
      <c r="P920" s="141"/>
      <c r="Q920" s="141"/>
      <c r="R920" s="141"/>
      <c r="S920" s="141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41" t="str">
        <f ca="1">IF(INDIRECT("ЗакСпец!H660")&lt;&gt;"",INDIRECT("ЗакСпец!H660"),"")</f>
        <v/>
      </c>
      <c r="W920" s="141"/>
      <c r="X920" s="141" t="str">
        <f ca="1">IF(INDIRECT("ЗакСпец!I660")&lt;&gt;"",INDIRECT("ЗакСпец!I660"),"")</f>
        <v/>
      </c>
      <c r="Y920" s="141"/>
      <c r="Z920" s="141"/>
      <c r="AA920" s="141"/>
      <c r="AB920" s="139"/>
    </row>
    <row r="921" spans="1:28" ht="22.5" customHeight="1" thickBot="1" x14ac:dyDescent="0.25">
      <c r="A921" s="132"/>
      <c r="B921" s="134"/>
      <c r="C921" s="134"/>
      <c r="D921" s="134"/>
      <c r="E921" s="134"/>
      <c r="F921" s="134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222" t="str">
        <f ca="1">IF(INDIRECT("ЗакСпец!D661")&lt;&gt;"",INDIRECT("ЗакСпец!D661"),"")</f>
        <v/>
      </c>
      <c r="K921" s="222"/>
      <c r="L921" s="222"/>
      <c r="M921" s="222"/>
      <c r="N921" s="222"/>
      <c r="O921" s="141" t="str">
        <f ca="1">IF(INDIRECT("ЗакСпец!E661")&lt;&gt;"",INDIRECT("ЗакСпец!E661"),"")</f>
        <v/>
      </c>
      <c r="P921" s="141"/>
      <c r="Q921" s="141"/>
      <c r="R921" s="141"/>
      <c r="S921" s="141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41" t="str">
        <f ca="1">IF(INDIRECT("ЗакСпец!H661")&lt;&gt;"",INDIRECT("ЗакСпец!H661"),"")</f>
        <v/>
      </c>
      <c r="W921" s="141"/>
      <c r="X921" s="141" t="str">
        <f ca="1">IF(INDIRECT("ЗакСпец!I661")&lt;&gt;"",INDIRECT("ЗакСпец!I661"),"")</f>
        <v/>
      </c>
      <c r="Y921" s="141"/>
      <c r="Z921" s="141"/>
      <c r="AA921" s="141"/>
      <c r="AB921" s="139"/>
    </row>
    <row r="922" spans="1:28" ht="16.899999999999999" customHeight="1" thickBot="1" x14ac:dyDescent="0.25">
      <c r="A922" s="132"/>
      <c r="B922" s="134"/>
      <c r="C922" s="134"/>
      <c r="D922" s="134"/>
      <c r="E922" s="134"/>
      <c r="F922" s="134"/>
      <c r="G922" s="222" t="str">
        <f ca="1">IF(INDIRECT("ЗакСпец!A662")&lt;&gt;"",INDIRECT("ЗакСпец!A662"),"")</f>
        <v/>
      </c>
      <c r="H922" s="224" t="str">
        <f ca="1">IF(INDIRECT("ЗакСпец!B662")&lt;&gt;"",INDIRECT("ЗакСпец!B662"),"")</f>
        <v/>
      </c>
      <c r="I922" s="222" t="str">
        <f ca="1">IF(INDIRECT("ЗакСпец!C662")&lt;&gt;"",INDIRECT("ЗакСпец!C662"),"")</f>
        <v/>
      </c>
      <c r="J922" s="222" t="str">
        <f ca="1">IF(INDIRECT("ЗакСпец!D662")&lt;&gt;"",INDIRECT("ЗакСпец!D662"),"")</f>
        <v/>
      </c>
      <c r="K922" s="222"/>
      <c r="L922" s="222"/>
      <c r="M922" s="222"/>
      <c r="N922" s="222"/>
      <c r="O922" s="141" t="str">
        <f ca="1">IF(INDIRECT("ЗакСпец!E662")&lt;&gt;"",INDIRECT("ЗакСпец!E662"),"")</f>
        <v/>
      </c>
      <c r="P922" s="141"/>
      <c r="Q922" s="141"/>
      <c r="R922" s="141"/>
      <c r="S922" s="141"/>
      <c r="T922" s="222" t="str">
        <f ca="1">IF(INDIRECT("ЗакСпец!F662")&lt;&gt;"",INDIRECT("ЗакСпец!F662"),"")</f>
        <v/>
      </c>
      <c r="U922" s="222" t="str">
        <f ca="1">IF(INDIRECT("ЗакСпец!G662")&lt;&gt;"",INDIRECT("ЗакСпец!G662"),"")</f>
        <v/>
      </c>
      <c r="V922" s="141" t="str">
        <f ca="1">IF(INDIRECT("ЗакСпец!H662")&lt;&gt;"",INDIRECT("ЗакСпец!H662"),"")</f>
        <v/>
      </c>
      <c r="W922" s="141"/>
      <c r="X922" s="141" t="str">
        <f ca="1">IF(INDIRECT("ЗакСпец!I662")&lt;&gt;"",INDIRECT("ЗакСпец!I662"),"")</f>
        <v/>
      </c>
      <c r="Y922" s="141"/>
      <c r="Z922" s="141"/>
      <c r="AA922" s="141"/>
      <c r="AB922" s="139"/>
    </row>
    <row r="923" spans="1:28" ht="5.65" customHeight="1" thickBot="1" x14ac:dyDescent="0.25">
      <c r="A923" s="132"/>
      <c r="B923" s="134"/>
      <c r="C923" s="134"/>
      <c r="D923" s="134"/>
      <c r="E923" s="134"/>
      <c r="F923" s="134"/>
      <c r="G923" s="222"/>
      <c r="H923" s="224"/>
      <c r="I923" s="222"/>
      <c r="J923" s="222"/>
      <c r="K923" s="222"/>
      <c r="L923" s="222"/>
      <c r="M923" s="222"/>
      <c r="N923" s="222"/>
      <c r="O923" s="141"/>
      <c r="P923" s="141"/>
      <c r="Q923" s="141"/>
      <c r="R923" s="141"/>
      <c r="S923" s="141"/>
      <c r="T923" s="222"/>
      <c r="U923" s="222"/>
      <c r="V923" s="141"/>
      <c r="W923" s="141"/>
      <c r="X923" s="141"/>
      <c r="Y923" s="141"/>
      <c r="Z923" s="141"/>
      <c r="AA923" s="141"/>
      <c r="AB923" s="139"/>
    </row>
    <row r="924" spans="1:28" ht="22.5" customHeight="1" thickBot="1" x14ac:dyDescent="0.25">
      <c r="A924" s="132"/>
      <c r="B924" s="134"/>
      <c r="C924" s="134"/>
      <c r="D924" s="134"/>
      <c r="E924" s="134"/>
      <c r="F924" s="134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222" t="str">
        <f ca="1">IF(INDIRECT("ЗакСпец!D663")&lt;&gt;"",INDIRECT("ЗакСпец!D663"),"")</f>
        <v/>
      </c>
      <c r="K924" s="222"/>
      <c r="L924" s="222"/>
      <c r="M924" s="222"/>
      <c r="N924" s="222"/>
      <c r="O924" s="141" t="str">
        <f ca="1">IF(INDIRECT("ЗакСпец!E663")&lt;&gt;"",INDIRECT("ЗакСпец!E663"),"")</f>
        <v/>
      </c>
      <c r="P924" s="141"/>
      <c r="Q924" s="141"/>
      <c r="R924" s="141"/>
      <c r="S924" s="141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41" t="str">
        <f ca="1">IF(INDIRECT("ЗакСпец!H663")&lt;&gt;"",INDIRECT("ЗакСпец!H663"),"")</f>
        <v/>
      </c>
      <c r="W924" s="141"/>
      <c r="X924" s="141" t="str">
        <f ca="1">IF(INDIRECT("ЗакСпец!I663")&lt;&gt;"",INDIRECT("ЗакСпец!I663"),"")</f>
        <v/>
      </c>
      <c r="Y924" s="141"/>
      <c r="Z924" s="141"/>
      <c r="AA924" s="141"/>
      <c r="AB924" s="139"/>
    </row>
    <row r="925" spans="1:28" ht="22.5" customHeight="1" thickBot="1" x14ac:dyDescent="0.25">
      <c r="A925" s="132"/>
      <c r="B925" s="134"/>
      <c r="C925" s="134"/>
      <c r="D925" s="134"/>
      <c r="E925" s="134"/>
      <c r="F925" s="134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222" t="str">
        <f ca="1">IF(INDIRECT("ЗакСпец!D664")&lt;&gt;"",INDIRECT("ЗакСпец!D664"),"")</f>
        <v/>
      </c>
      <c r="K925" s="222"/>
      <c r="L925" s="222"/>
      <c r="M925" s="222"/>
      <c r="N925" s="222"/>
      <c r="O925" s="141" t="str">
        <f ca="1">IF(INDIRECT("ЗакСпец!E664")&lt;&gt;"",INDIRECT("ЗакСпец!E664"),"")</f>
        <v/>
      </c>
      <c r="P925" s="141"/>
      <c r="Q925" s="141"/>
      <c r="R925" s="141"/>
      <c r="S925" s="141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41" t="str">
        <f ca="1">IF(INDIRECT("ЗакСпец!H664")&lt;&gt;"",INDIRECT("ЗакСпец!H664"),"")</f>
        <v/>
      </c>
      <c r="W925" s="141"/>
      <c r="X925" s="141" t="str">
        <f ca="1">IF(INDIRECT("ЗакСпец!I664")&lt;&gt;"",INDIRECT("ЗакСпец!I664"),"")</f>
        <v/>
      </c>
      <c r="Y925" s="141"/>
      <c r="Z925" s="141"/>
      <c r="AA925" s="141"/>
      <c r="AB925" s="139"/>
    </row>
    <row r="926" spans="1:28" ht="22.5" customHeight="1" thickBot="1" x14ac:dyDescent="0.25">
      <c r="A926" s="132"/>
      <c r="B926" s="134"/>
      <c r="C926" s="134"/>
      <c r="D926" s="134"/>
      <c r="E926" s="134"/>
      <c r="F926" s="134"/>
      <c r="G926" s="222" t="str">
        <f ca="1">IF(INDIRECT("ЗакСпец!A665")&lt;&gt;"",INDIRECT("ЗакСпец!A665"),"")</f>
        <v/>
      </c>
      <c r="H926" s="224" t="str">
        <f ca="1">IF(INDIRECT("ЗакСпец!B665")&lt;&gt;"",INDIRECT("ЗакСпец!B665"),"")</f>
        <v/>
      </c>
      <c r="I926" s="222" t="str">
        <f ca="1">IF(INDIRECT("ЗакСпец!C665")&lt;&gt;"",INDIRECT("ЗакСпец!C665"),"")</f>
        <v/>
      </c>
      <c r="J926" s="222" t="str">
        <f ca="1">IF(INDIRECT("ЗакСпец!D665")&lt;&gt;"",INDIRECT("ЗакСпец!D665"),"")</f>
        <v/>
      </c>
      <c r="K926" s="222"/>
      <c r="L926" s="222"/>
      <c r="M926" s="222"/>
      <c r="N926" s="222"/>
      <c r="O926" s="141" t="str">
        <f ca="1">IF(INDIRECT("ЗакСпец!E665")&lt;&gt;"",INDIRECT("ЗакСпец!E665"),"")</f>
        <v/>
      </c>
      <c r="P926" s="141"/>
      <c r="Q926" s="141"/>
      <c r="R926" s="141"/>
      <c r="S926" s="141"/>
      <c r="T926" s="222" t="str">
        <f ca="1">IF(INDIRECT("ЗакСпец!F665")&lt;&gt;"",INDIRECT("ЗакСпец!F665"),"")</f>
        <v/>
      </c>
      <c r="U926" s="222" t="str">
        <f ca="1">IF(INDIRECT("ЗакСпец!G665")&lt;&gt;"",INDIRECT("ЗакСпец!G665"),"")</f>
        <v/>
      </c>
      <c r="V926" s="141" t="str">
        <f ca="1">IF(INDIRECT("ЗакСпец!H665")&lt;&gt;"",INDIRECT("ЗакСпец!H665"),"")</f>
        <v/>
      </c>
      <c r="W926" s="141"/>
      <c r="X926" s="141" t="str">
        <f ca="1">IF(INDIRECT("ЗакСпец!I665")&lt;&gt;"",INDIRECT("ЗакСпец!I665"),"")</f>
        <v/>
      </c>
      <c r="Y926" s="141"/>
      <c r="Z926" s="141"/>
      <c r="AA926" s="141"/>
      <c r="AB926" s="139"/>
    </row>
    <row r="927" spans="1:28" ht="2.85" customHeight="1" thickBot="1" x14ac:dyDescent="0.25">
      <c r="A927" s="132"/>
      <c r="B927" s="134"/>
      <c r="C927" s="134"/>
      <c r="D927" s="134"/>
      <c r="E927" s="134"/>
      <c r="F927" s="134"/>
      <c r="G927" s="222"/>
      <c r="H927" s="224"/>
      <c r="I927" s="222"/>
      <c r="J927" s="222"/>
      <c r="K927" s="222"/>
      <c r="L927" s="222"/>
      <c r="M927" s="222"/>
      <c r="N927" s="222"/>
      <c r="O927" s="141"/>
      <c r="P927" s="141"/>
      <c r="Q927" s="141"/>
      <c r="R927" s="141"/>
      <c r="S927" s="141"/>
      <c r="T927" s="222"/>
      <c r="U927" s="222"/>
      <c r="V927" s="141"/>
      <c r="W927" s="141"/>
      <c r="X927" s="141"/>
      <c r="Y927" s="141"/>
      <c r="Z927" s="141"/>
      <c r="AA927" s="141"/>
      <c r="AB927" s="139"/>
    </row>
    <row r="928" spans="1:28" ht="22.5" customHeight="1" thickBot="1" x14ac:dyDescent="0.25">
      <c r="A928" s="132"/>
      <c r="B928" s="134"/>
      <c r="C928" s="134"/>
      <c r="D928" s="134"/>
      <c r="E928" s="134"/>
      <c r="F928" s="134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222" t="str">
        <f ca="1">IF(INDIRECT("ЗакСпец!D666")&lt;&gt;"",INDIRECT("ЗакСпец!D666"),"")</f>
        <v/>
      </c>
      <c r="K928" s="222"/>
      <c r="L928" s="222"/>
      <c r="M928" s="222"/>
      <c r="N928" s="222"/>
      <c r="O928" s="141" t="str">
        <f ca="1">IF(INDIRECT("ЗакСпец!E666")&lt;&gt;"",INDIRECT("ЗакСпец!E666"),"")</f>
        <v/>
      </c>
      <c r="P928" s="141"/>
      <c r="Q928" s="141"/>
      <c r="R928" s="141"/>
      <c r="S928" s="141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41" t="str">
        <f ca="1">IF(INDIRECT("ЗакСпец!H666")&lt;&gt;"",INDIRECT("ЗакСпец!H666"),"")</f>
        <v/>
      </c>
      <c r="W928" s="141"/>
      <c r="X928" s="141" t="str">
        <f ca="1">IF(INDIRECT("ЗакСпец!I666")&lt;&gt;"",INDIRECT("ЗакСпец!I666"),"")</f>
        <v/>
      </c>
      <c r="Y928" s="141"/>
      <c r="Z928" s="141"/>
      <c r="AA928" s="141"/>
      <c r="AB928" s="139"/>
    </row>
    <row r="929" spans="1:28" ht="22.5" customHeight="1" thickBot="1" x14ac:dyDescent="0.25">
      <c r="A929" s="132"/>
      <c r="B929" s="134"/>
      <c r="C929" s="134"/>
      <c r="D929" s="134"/>
      <c r="E929" s="134"/>
      <c r="F929" s="134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222" t="str">
        <f ca="1">IF(INDIRECT("ЗакСпец!D667")&lt;&gt;"",INDIRECT("ЗакСпец!D667"),"")</f>
        <v/>
      </c>
      <c r="K929" s="222"/>
      <c r="L929" s="222"/>
      <c r="M929" s="222"/>
      <c r="N929" s="222"/>
      <c r="O929" s="141" t="str">
        <f ca="1">IF(INDIRECT("ЗакСпец!E667")&lt;&gt;"",INDIRECT("ЗакСпец!E667"),"")</f>
        <v/>
      </c>
      <c r="P929" s="141"/>
      <c r="Q929" s="141"/>
      <c r="R929" s="141"/>
      <c r="S929" s="141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41" t="str">
        <f ca="1">IF(INDIRECT("ЗакСпец!H667")&lt;&gt;"",INDIRECT("ЗакСпец!H667"),"")</f>
        <v/>
      </c>
      <c r="W929" s="141"/>
      <c r="X929" s="141" t="str">
        <f ca="1">IF(INDIRECT("ЗакСпец!I667")&lt;&gt;"",INDIRECT("ЗакСпец!I667"),"")</f>
        <v/>
      </c>
      <c r="Y929" s="141"/>
      <c r="Z929" s="141"/>
      <c r="AA929" s="141"/>
      <c r="AB929" s="139"/>
    </row>
    <row r="930" spans="1:28" ht="8.4499999999999993" customHeight="1" thickBot="1" x14ac:dyDescent="0.25">
      <c r="A930" s="132"/>
      <c r="B930" s="134"/>
      <c r="C930" s="134"/>
      <c r="D930" s="134"/>
      <c r="E930" s="134"/>
      <c r="F930" s="134"/>
      <c r="G930" s="222" t="str">
        <f ca="1">IF(INDIRECT("ЗакСпец!A668")&lt;&gt;"",INDIRECT("ЗакСпец!A668"),"")</f>
        <v/>
      </c>
      <c r="H930" s="224" t="str">
        <f ca="1">IF(INDIRECT("ЗакСпец!B668")&lt;&gt;"",INDIRECT("ЗакСпец!B668"),"")</f>
        <v/>
      </c>
      <c r="I930" s="222" t="str">
        <f ca="1">IF(INDIRECT("ЗакСпец!C668")&lt;&gt;"",INDIRECT("ЗакСпец!C668"),"")</f>
        <v/>
      </c>
      <c r="J930" s="222" t="str">
        <f ca="1">IF(INDIRECT("ЗакСпец!D668")&lt;&gt;"",INDIRECT("ЗакСпец!D668"),"")</f>
        <v/>
      </c>
      <c r="K930" s="222"/>
      <c r="L930" s="222"/>
      <c r="M930" s="222"/>
      <c r="N930" s="222"/>
      <c r="O930" s="141" t="str">
        <f ca="1">IF(INDIRECT("ЗакСпец!E668")&lt;&gt;"",INDIRECT("ЗакСпец!E668"),"")</f>
        <v/>
      </c>
      <c r="P930" s="141"/>
      <c r="Q930" s="141"/>
      <c r="R930" s="141"/>
      <c r="S930" s="141"/>
      <c r="T930" s="222" t="str">
        <f ca="1">IF(INDIRECT("ЗакСпец!F668")&lt;&gt;"",INDIRECT("ЗакСпец!F668"),"")</f>
        <v/>
      </c>
      <c r="U930" s="222" t="str">
        <f ca="1">IF(INDIRECT("ЗакСпец!G668")&lt;&gt;"",INDIRECT("ЗакСпец!G668"),"")</f>
        <v/>
      </c>
      <c r="V930" s="141" t="str">
        <f ca="1">IF(INDIRECT("ЗакСпец!H668")&lt;&gt;"",INDIRECT("ЗакСпец!H668"),"")</f>
        <v/>
      </c>
      <c r="W930" s="141"/>
      <c r="X930" s="141" t="str">
        <f ca="1">IF(INDIRECT("ЗакСпец!I668")&lt;&gt;"",INDIRECT("ЗакСпец!I668"),"")</f>
        <v/>
      </c>
      <c r="Y930" s="141"/>
      <c r="Z930" s="141"/>
      <c r="AA930" s="141"/>
      <c r="AB930" s="139"/>
    </row>
    <row r="931" spans="1:28" ht="14.1" customHeight="1" thickBot="1" x14ac:dyDescent="0.25">
      <c r="A931" s="132"/>
      <c r="B931" s="134"/>
      <c r="C931" s="134"/>
      <c r="D931" s="134"/>
      <c r="E931" s="134"/>
      <c r="F931" s="134"/>
      <c r="G931" s="222"/>
      <c r="H931" s="224"/>
      <c r="I931" s="222"/>
      <c r="J931" s="222"/>
      <c r="K931" s="222"/>
      <c r="L931" s="222"/>
      <c r="M931" s="222"/>
      <c r="N931" s="222"/>
      <c r="O931" s="141"/>
      <c r="P931" s="141"/>
      <c r="Q931" s="141"/>
      <c r="R931" s="141"/>
      <c r="S931" s="141"/>
      <c r="T931" s="222"/>
      <c r="U931" s="222"/>
      <c r="V931" s="141"/>
      <c r="W931" s="141"/>
      <c r="X931" s="141"/>
      <c r="Y931" s="141"/>
      <c r="Z931" s="141"/>
      <c r="AA931" s="141"/>
      <c r="AB931" s="139"/>
    </row>
    <row r="932" spans="1:28" ht="22.5" customHeight="1" thickBot="1" x14ac:dyDescent="0.25">
      <c r="A932" s="132"/>
      <c r="B932" s="134"/>
      <c r="C932" s="134"/>
      <c r="D932" s="134"/>
      <c r="E932" s="134"/>
      <c r="F932" s="134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222" t="str">
        <f ca="1">IF(INDIRECT("ЗакСпец!D669")&lt;&gt;"",INDIRECT("ЗакСпец!D669"),"")</f>
        <v/>
      </c>
      <c r="K932" s="222"/>
      <c r="L932" s="222"/>
      <c r="M932" s="222"/>
      <c r="N932" s="222"/>
      <c r="O932" s="141" t="str">
        <f ca="1">IF(INDIRECT("ЗакСпец!E669")&lt;&gt;"",INDIRECT("ЗакСпец!E669"),"")</f>
        <v/>
      </c>
      <c r="P932" s="141"/>
      <c r="Q932" s="141"/>
      <c r="R932" s="141"/>
      <c r="S932" s="141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41" t="str">
        <f ca="1">IF(INDIRECT("ЗакСпец!H669")&lt;&gt;"",INDIRECT("ЗакСпец!H669"),"")</f>
        <v/>
      </c>
      <c r="W932" s="141"/>
      <c r="X932" s="141" t="str">
        <f ca="1">IF(INDIRECT("ЗакСпец!I669")&lt;&gt;"",INDIRECT("ЗакСпец!I669"),"")</f>
        <v/>
      </c>
      <c r="Y932" s="141"/>
      <c r="Z932" s="141"/>
      <c r="AA932" s="141"/>
      <c r="AB932" s="139"/>
    </row>
    <row r="933" spans="1:28" ht="19.7" customHeight="1" thickBot="1" x14ac:dyDescent="0.25">
      <c r="A933" s="132"/>
      <c r="B933" s="134"/>
      <c r="C933" s="134"/>
      <c r="D933" s="134"/>
      <c r="E933" s="134"/>
      <c r="F933" s="134"/>
      <c r="G933" s="222" t="str">
        <f ca="1">IF(INDIRECT("ЗакСпец!A670")&lt;&gt;"",INDIRECT("ЗакСпец!A670"),"")</f>
        <v/>
      </c>
      <c r="H933" s="224" t="str">
        <f ca="1">IF(INDIRECT("ЗакСпец!B670")&lt;&gt;"",INDIRECT("ЗакСпец!B670"),"")</f>
        <v/>
      </c>
      <c r="I933" s="222" t="str">
        <f ca="1">IF(INDIRECT("ЗакСпец!C670")&lt;&gt;"",INDIRECT("ЗакСпец!C670"),"")</f>
        <v/>
      </c>
      <c r="J933" s="222" t="str">
        <f ca="1">IF(INDIRECT("ЗакСпец!D670")&lt;&gt;"",INDIRECT("ЗакСпец!D670"),"")</f>
        <v/>
      </c>
      <c r="K933" s="222"/>
      <c r="L933" s="222"/>
      <c r="M933" s="222"/>
      <c r="N933" s="222"/>
      <c r="O933" s="141" t="str">
        <f ca="1">IF(INDIRECT("ЗакСпец!E670")&lt;&gt;"",INDIRECT("ЗакСпец!E670"),"")</f>
        <v/>
      </c>
      <c r="P933" s="141"/>
      <c r="Q933" s="141"/>
      <c r="R933" s="141"/>
      <c r="S933" s="141"/>
      <c r="T933" s="222" t="str">
        <f ca="1">IF(INDIRECT("ЗакСпец!F670")&lt;&gt;"",INDIRECT("ЗакСпец!F670"),"")</f>
        <v/>
      </c>
      <c r="U933" s="222" t="str">
        <f ca="1">IF(INDIRECT("ЗакСпец!G670")&lt;&gt;"",INDIRECT("ЗакСпец!G670"),"")</f>
        <v/>
      </c>
      <c r="V933" s="141" t="str">
        <f ca="1">IF(INDIRECT("ЗакСпец!H670")&lt;&gt;"",INDIRECT("ЗакСпец!H670"),"")</f>
        <v/>
      </c>
      <c r="W933" s="141"/>
      <c r="X933" s="141" t="str">
        <f ca="1">IF(INDIRECT("ЗакСпец!I670")&lt;&gt;"",INDIRECT("ЗакСпец!I670"),"")</f>
        <v/>
      </c>
      <c r="Y933" s="141"/>
      <c r="Z933" s="141"/>
      <c r="AA933" s="141"/>
      <c r="AB933" s="139"/>
    </row>
    <row r="934" spans="1:28" ht="2.85" customHeight="1" thickBot="1" x14ac:dyDescent="0.25">
      <c r="A934" s="132"/>
      <c r="B934" s="134"/>
      <c r="C934" s="162" t="s">
        <v>29</v>
      </c>
      <c r="D934" s="127"/>
      <c r="E934" s="127"/>
      <c r="F934" s="127"/>
      <c r="G934" s="223"/>
      <c r="H934" s="224"/>
      <c r="I934" s="222"/>
      <c r="J934" s="222"/>
      <c r="K934" s="222"/>
      <c r="L934" s="222"/>
      <c r="M934" s="222"/>
      <c r="N934" s="222"/>
      <c r="O934" s="141"/>
      <c r="P934" s="141"/>
      <c r="Q934" s="141"/>
      <c r="R934" s="141"/>
      <c r="S934" s="141"/>
      <c r="T934" s="222"/>
      <c r="U934" s="222"/>
      <c r="V934" s="141"/>
      <c r="W934" s="141"/>
      <c r="X934" s="141"/>
      <c r="Y934" s="141"/>
      <c r="Z934" s="141"/>
      <c r="AA934" s="141"/>
      <c r="AB934" s="139"/>
    </row>
    <row r="935" spans="1:28" ht="22.5" customHeight="1" thickBot="1" x14ac:dyDescent="0.25">
      <c r="A935" s="132"/>
      <c r="B935" s="134"/>
      <c r="C935" s="127"/>
      <c r="D935" s="127"/>
      <c r="E935" s="127"/>
      <c r="F935" s="127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222" t="str">
        <f ca="1">IF(INDIRECT("ЗакСпец!D671")&lt;&gt;"",INDIRECT("ЗакСпец!D671"),"")</f>
        <v/>
      </c>
      <c r="K935" s="222"/>
      <c r="L935" s="222"/>
      <c r="M935" s="222"/>
      <c r="N935" s="222"/>
      <c r="O935" s="141" t="str">
        <f ca="1">IF(INDIRECT("ЗакСпец!E671")&lt;&gt;"",INDIRECT("ЗакСпец!E671"),"")</f>
        <v/>
      </c>
      <c r="P935" s="141"/>
      <c r="Q935" s="141"/>
      <c r="R935" s="141"/>
      <c r="S935" s="141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41" t="str">
        <f ca="1">IF(INDIRECT("ЗакСпец!H671")&lt;&gt;"",INDIRECT("ЗакСпец!H671"),"")</f>
        <v/>
      </c>
      <c r="W935" s="141"/>
      <c r="X935" s="141" t="str">
        <f ca="1">IF(INDIRECT("ЗакСпец!I671")&lt;&gt;"",INDIRECT("ЗакСпец!I671"),"")</f>
        <v/>
      </c>
      <c r="Y935" s="141"/>
      <c r="Z935" s="141"/>
      <c r="AA935" s="141"/>
      <c r="AB935" s="139"/>
    </row>
    <row r="936" spans="1:28" ht="22.5" customHeight="1" thickBot="1" x14ac:dyDescent="0.25">
      <c r="A936" s="132"/>
      <c r="B936" s="134"/>
      <c r="C936" s="127"/>
      <c r="D936" s="127"/>
      <c r="E936" s="127"/>
      <c r="F936" s="127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222" t="str">
        <f ca="1">IF(INDIRECT("ЗакСпец!D672")&lt;&gt;"",INDIRECT("ЗакСпец!D672"),"")</f>
        <v/>
      </c>
      <c r="K936" s="222"/>
      <c r="L936" s="222"/>
      <c r="M936" s="222"/>
      <c r="N936" s="222"/>
      <c r="O936" s="141" t="str">
        <f ca="1">IF(INDIRECT("ЗакСпец!E672")&lt;&gt;"",INDIRECT("ЗакСпец!E672"),"")</f>
        <v/>
      </c>
      <c r="P936" s="141"/>
      <c r="Q936" s="141"/>
      <c r="R936" s="141"/>
      <c r="S936" s="141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41" t="str">
        <f ca="1">IF(INDIRECT("ЗакСпец!H672")&lt;&gt;"",INDIRECT("ЗакСпец!H672"),"")</f>
        <v/>
      </c>
      <c r="W936" s="141"/>
      <c r="X936" s="141" t="str">
        <f ca="1">IF(INDIRECT("ЗакСпец!I672")&lt;&gt;"",INDIRECT("ЗакСпец!I672"),"")</f>
        <v/>
      </c>
      <c r="Y936" s="141"/>
      <c r="Z936" s="141"/>
      <c r="AA936" s="141"/>
      <c r="AB936" s="139"/>
    </row>
    <row r="937" spans="1:28" ht="22.5" customHeight="1" thickBot="1" x14ac:dyDescent="0.25">
      <c r="A937" s="132"/>
      <c r="B937" s="134"/>
      <c r="C937" s="127"/>
      <c r="D937" s="127"/>
      <c r="E937" s="127"/>
      <c r="F937" s="127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222" t="str">
        <f ca="1">IF(INDIRECT("ЗакСпец!D673")&lt;&gt;"",INDIRECT("ЗакСпец!D673"),"")</f>
        <v/>
      </c>
      <c r="K937" s="222"/>
      <c r="L937" s="222"/>
      <c r="M937" s="222"/>
      <c r="N937" s="222"/>
      <c r="O937" s="141" t="str">
        <f ca="1">IF(INDIRECT("ЗакСпец!E673")&lt;&gt;"",INDIRECT("ЗакСпец!E673"),"")</f>
        <v/>
      </c>
      <c r="P937" s="141"/>
      <c r="Q937" s="141"/>
      <c r="R937" s="141"/>
      <c r="S937" s="141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41" t="str">
        <f ca="1">IF(INDIRECT("ЗакСпец!H673")&lt;&gt;"",INDIRECT("ЗакСпец!H673"),"")</f>
        <v/>
      </c>
      <c r="W937" s="141"/>
      <c r="X937" s="141" t="str">
        <f ca="1">IF(INDIRECT("ЗакСпец!I673")&lt;&gt;"",INDIRECT("ЗакСпец!I673"),"")</f>
        <v/>
      </c>
      <c r="Y937" s="141"/>
      <c r="Z937" s="141"/>
      <c r="AA937" s="141"/>
      <c r="AB937" s="139"/>
    </row>
    <row r="938" spans="1:28" ht="22.5" customHeight="1" thickBot="1" x14ac:dyDescent="0.25">
      <c r="A938" s="132"/>
      <c r="B938" s="134"/>
      <c r="C938" s="162" t="s">
        <v>28</v>
      </c>
      <c r="D938" s="162"/>
      <c r="E938" s="127"/>
      <c r="F938" s="127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222" t="str">
        <f ca="1">IF(INDIRECT("ЗакСпец!D674")&lt;&gt;"",INDIRECT("ЗакСпец!D674"),"")</f>
        <v/>
      </c>
      <c r="K938" s="222"/>
      <c r="L938" s="222"/>
      <c r="M938" s="222"/>
      <c r="N938" s="222"/>
      <c r="O938" s="141" t="str">
        <f ca="1">IF(INDIRECT("ЗакСпец!E674")&lt;&gt;"",INDIRECT("ЗакСпец!E674"),"")</f>
        <v/>
      </c>
      <c r="P938" s="141"/>
      <c r="Q938" s="141"/>
      <c r="R938" s="141"/>
      <c r="S938" s="141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41" t="str">
        <f ca="1">IF(INDIRECT("ЗакСпец!H674")&lt;&gt;"",INDIRECT("ЗакСпец!H674"),"")</f>
        <v/>
      </c>
      <c r="W938" s="141"/>
      <c r="X938" s="141" t="str">
        <f ca="1">IF(INDIRECT("ЗакСпец!I674")&lt;&gt;"",INDIRECT("ЗакСпец!I674"),"")</f>
        <v/>
      </c>
      <c r="Y938" s="141"/>
      <c r="Z938" s="141"/>
      <c r="AA938" s="141"/>
      <c r="AB938" s="139"/>
    </row>
    <row r="939" spans="1:28" ht="22.5" customHeight="1" thickBot="1" x14ac:dyDescent="0.25">
      <c r="A939" s="132"/>
      <c r="B939" s="134"/>
      <c r="C939" s="162"/>
      <c r="D939" s="162"/>
      <c r="E939" s="127"/>
      <c r="F939" s="127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222" t="str">
        <f ca="1">IF(INDIRECT("ЗакСпец!D675")&lt;&gt;"",INDIRECT("ЗакСпец!D675"),"")</f>
        <v/>
      </c>
      <c r="K939" s="222"/>
      <c r="L939" s="222"/>
      <c r="M939" s="222"/>
      <c r="N939" s="222"/>
      <c r="O939" s="141" t="str">
        <f ca="1">IF(INDIRECT("ЗакСпец!E675")&lt;&gt;"",INDIRECT("ЗакСпец!E675"),"")</f>
        <v/>
      </c>
      <c r="P939" s="141"/>
      <c r="Q939" s="141"/>
      <c r="R939" s="141"/>
      <c r="S939" s="141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41" t="str">
        <f ca="1">IF(INDIRECT("ЗакСпец!H675")&lt;&gt;"",INDIRECT("ЗакСпец!H675"),"")</f>
        <v/>
      </c>
      <c r="W939" s="141"/>
      <c r="X939" s="141" t="str">
        <f ca="1">IF(INDIRECT("ЗакСпец!I675")&lt;&gt;"",INDIRECT("ЗакСпец!I675"),"")</f>
        <v/>
      </c>
      <c r="Y939" s="141"/>
      <c r="Z939" s="141"/>
      <c r="AA939" s="141"/>
      <c r="AB939" s="139"/>
    </row>
    <row r="940" spans="1:28" ht="22.5" customHeight="1" thickBot="1" x14ac:dyDescent="0.25">
      <c r="A940" s="132"/>
      <c r="B940" s="134"/>
      <c r="C940" s="162"/>
      <c r="D940" s="162"/>
      <c r="E940" s="127"/>
      <c r="F940" s="127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222" t="str">
        <f ca="1">IF(INDIRECT("ЗакСпец!D676")&lt;&gt;"",INDIRECT("ЗакСпец!D676"),"")</f>
        <v/>
      </c>
      <c r="K940" s="222"/>
      <c r="L940" s="222"/>
      <c r="M940" s="222"/>
      <c r="N940" s="222"/>
      <c r="O940" s="141" t="str">
        <f ca="1">IF(INDIRECT("ЗакСпец!E676")&lt;&gt;"",INDIRECT("ЗакСпец!E676"),"")</f>
        <v/>
      </c>
      <c r="P940" s="141"/>
      <c r="Q940" s="141"/>
      <c r="R940" s="141"/>
      <c r="S940" s="141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41" t="str">
        <f ca="1">IF(INDIRECT("ЗакСпец!H676")&lt;&gt;"",INDIRECT("ЗакСпец!H676"),"")</f>
        <v/>
      </c>
      <c r="W940" s="141"/>
      <c r="X940" s="141" t="str">
        <f ca="1">IF(INDIRECT("ЗакСпец!I676")&lt;&gt;"",INDIRECT("ЗакСпец!I676"),"")</f>
        <v/>
      </c>
      <c r="Y940" s="141"/>
      <c r="Z940" s="141"/>
      <c r="AA940" s="141"/>
      <c r="AB940" s="139"/>
    </row>
    <row r="941" spans="1:28" ht="22.5" customHeight="1" thickBot="1" x14ac:dyDescent="0.25">
      <c r="A941" s="132"/>
      <c r="B941" s="134"/>
      <c r="C941" s="162"/>
      <c r="D941" s="162"/>
      <c r="E941" s="127"/>
      <c r="F941" s="127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222" t="str">
        <f ca="1">IF(INDIRECT("ЗакСпец!D677")&lt;&gt;"",INDIRECT("ЗакСпец!D677"),"")</f>
        <v/>
      </c>
      <c r="K941" s="222"/>
      <c r="L941" s="222"/>
      <c r="M941" s="222"/>
      <c r="N941" s="222"/>
      <c r="O941" s="141" t="str">
        <f ca="1">IF(INDIRECT("ЗакСпец!E677")&lt;&gt;"",INDIRECT("ЗакСпец!E677"),"")</f>
        <v/>
      </c>
      <c r="P941" s="141"/>
      <c r="Q941" s="141"/>
      <c r="R941" s="141"/>
      <c r="S941" s="141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41" t="str">
        <f ca="1">IF(INDIRECT("ЗакСпец!H677")&lt;&gt;"",INDIRECT("ЗакСпец!H677"),"")</f>
        <v/>
      </c>
      <c r="W941" s="141"/>
      <c r="X941" s="141" t="str">
        <f ca="1">IF(INDIRECT("ЗакСпец!I677")&lt;&gt;"",INDIRECT("ЗакСпец!I677"),"")</f>
        <v/>
      </c>
      <c r="Y941" s="141"/>
      <c r="Z941" s="141"/>
      <c r="AA941" s="141"/>
      <c r="AB941" s="139"/>
    </row>
    <row r="942" spans="1:28" ht="8.4499999999999993" customHeight="1" thickBot="1" x14ac:dyDescent="0.25">
      <c r="A942" s="132"/>
      <c r="B942" s="134"/>
      <c r="C942" s="162"/>
      <c r="D942" s="162"/>
      <c r="E942" s="127"/>
      <c r="F942" s="127"/>
      <c r="G942" s="223" t="str">
        <f ca="1">IF(INDIRECT("ЗакСпец!A678")&lt;&gt;"",INDIRECT("ЗакСпец!A678"),"")</f>
        <v/>
      </c>
      <c r="H942" s="141" t="str">
        <f ca="1">IF(INDIRECT("ЗакСпец!B678")&lt;&gt;"",INDIRECT("ЗакСпец!B678"),"")</f>
        <v/>
      </c>
      <c r="I942" s="222" t="str">
        <f ca="1">IF(INDIRECT("ЗакСпец!C678")&lt;&gt;"",INDIRECT("ЗакСпец!C678"),"")</f>
        <v/>
      </c>
      <c r="J942" s="222" t="str">
        <f ca="1">IF(INDIRECT("ЗакСпец!D678")&lt;&gt;"",INDIRECT("ЗакСпец!D678"),"")</f>
        <v/>
      </c>
      <c r="K942" s="222"/>
      <c r="L942" s="222"/>
      <c r="M942" s="222"/>
      <c r="N942" s="222"/>
      <c r="O942" s="141" t="str">
        <f ca="1">IF(INDIRECT("ЗакСпец!E678")&lt;&gt;"",INDIRECT("ЗакСпец!E678"),"")</f>
        <v/>
      </c>
      <c r="P942" s="141"/>
      <c r="Q942" s="141"/>
      <c r="R942" s="141"/>
      <c r="S942" s="141"/>
      <c r="T942" s="222" t="str">
        <f ca="1">IF(INDIRECT("ЗакСпец!F678")&lt;&gt;"",INDIRECT("ЗакСпец!F678"),"")</f>
        <v/>
      </c>
      <c r="U942" s="222" t="str">
        <f ca="1">IF(INDIRECT("ЗакСпец!G678")&lt;&gt;"",INDIRECT("ЗакСпец!G678"),"")</f>
        <v/>
      </c>
      <c r="V942" s="141" t="str">
        <f ca="1">IF(INDIRECT("ЗакСпец!H678")&lt;&gt;"",INDIRECT("ЗакСпец!H678"),"")</f>
        <v/>
      </c>
      <c r="W942" s="141"/>
      <c r="X942" s="141" t="str">
        <f ca="1">IF(INDIRECT("ЗакСпец!I678")&lt;&gt;"",INDIRECT("ЗакСпец!I678"),"")</f>
        <v/>
      </c>
      <c r="Y942" s="141"/>
      <c r="Z942" s="141"/>
      <c r="AA942" s="141"/>
      <c r="AB942" s="139"/>
    </row>
    <row r="943" spans="1:28" ht="14.45" customHeight="1" thickBot="1" x14ac:dyDescent="0.25">
      <c r="A943" s="132"/>
      <c r="B943" s="134"/>
      <c r="C943" s="162" t="s">
        <v>27</v>
      </c>
      <c r="D943" s="162"/>
      <c r="E943" s="127"/>
      <c r="F943" s="127"/>
      <c r="G943" s="223"/>
      <c r="H943" s="141"/>
      <c r="I943" s="222"/>
      <c r="J943" s="222"/>
      <c r="K943" s="222"/>
      <c r="L943" s="222"/>
      <c r="M943" s="222"/>
      <c r="N943" s="222"/>
      <c r="O943" s="141"/>
      <c r="P943" s="141"/>
      <c r="Q943" s="141"/>
      <c r="R943" s="141"/>
      <c r="S943" s="141"/>
      <c r="T943" s="222"/>
      <c r="U943" s="222"/>
      <c r="V943" s="141"/>
      <c r="W943" s="141"/>
      <c r="X943" s="141"/>
      <c r="Y943" s="141"/>
      <c r="Z943" s="141"/>
      <c r="AA943" s="141"/>
      <c r="AB943" s="139"/>
    </row>
    <row r="944" spans="1:28" ht="14.45" customHeight="1" thickBot="1" x14ac:dyDescent="0.25">
      <c r="A944" s="132"/>
      <c r="B944" s="134"/>
      <c r="C944" s="162"/>
      <c r="D944" s="162"/>
      <c r="E944" s="127"/>
      <c r="F944" s="127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39"/>
    </row>
    <row r="945" spans="1:28" ht="14.45" customHeight="1" thickBot="1" x14ac:dyDescent="0.25">
      <c r="A945" s="132"/>
      <c r="B945" s="134"/>
      <c r="C945" s="162"/>
      <c r="D945" s="162"/>
      <c r="E945" s="127"/>
      <c r="F945" s="127"/>
      <c r="G945" s="20"/>
      <c r="J945" s="14"/>
      <c r="K945" s="14"/>
      <c r="L945" s="214"/>
      <c r="M945" s="214"/>
      <c r="N945" s="215"/>
      <c r="O945" s="215"/>
      <c r="P945" s="14"/>
      <c r="Q945" s="14"/>
      <c r="R945" s="216" t="str">
        <f>R902</f>
        <v>1191-ИОС4.1-ВОР</v>
      </c>
      <c r="S945" s="216"/>
      <c r="T945" s="216"/>
      <c r="U945" s="216"/>
      <c r="V945" s="216"/>
      <c r="W945" s="216"/>
      <c r="X945" s="216"/>
      <c r="Y945" s="216"/>
      <c r="Z945" s="216"/>
      <c r="AA945" s="32" t="s">
        <v>16</v>
      </c>
      <c r="AB945" s="139"/>
    </row>
    <row r="946" spans="1:28" ht="14.45" customHeight="1" thickBot="1" x14ac:dyDescent="0.25">
      <c r="A946" s="132"/>
      <c r="B946" s="134"/>
      <c r="C946" s="162"/>
      <c r="D946" s="162"/>
      <c r="E946" s="127"/>
      <c r="F946" s="127"/>
      <c r="G946" s="20"/>
      <c r="J946" s="27"/>
      <c r="K946" s="27"/>
      <c r="L946" s="199"/>
      <c r="M946" s="199"/>
      <c r="N946" s="219"/>
      <c r="O946" s="219"/>
      <c r="P946" s="27"/>
      <c r="Q946" s="27"/>
      <c r="R946" s="216"/>
      <c r="S946" s="216"/>
      <c r="T946" s="216"/>
      <c r="U946" s="216"/>
      <c r="V946" s="216"/>
      <c r="W946" s="216"/>
      <c r="X946" s="216"/>
      <c r="Y946" s="216"/>
      <c r="Z946" s="216"/>
      <c r="AA946" s="213" t="str">
        <f ca="1">IF(CONCATENATE(H908,H909,H910,H911,H912)&lt;&gt;"",AA903+1,"")</f>
        <v/>
      </c>
      <c r="AB946" s="139"/>
    </row>
    <row r="947" spans="1:28" ht="14.45" customHeight="1" thickBot="1" x14ac:dyDescent="0.25">
      <c r="A947" s="132"/>
      <c r="B947" s="134"/>
      <c r="C947" s="162"/>
      <c r="D947" s="162"/>
      <c r="E947" s="127"/>
      <c r="F947" s="127"/>
      <c r="G947" s="23"/>
      <c r="H947" s="42"/>
      <c r="I947" s="24"/>
      <c r="J947" s="13" t="s">
        <v>10</v>
      </c>
      <c r="K947" s="13" t="s">
        <v>11</v>
      </c>
      <c r="L947" s="213" t="s">
        <v>16</v>
      </c>
      <c r="M947" s="213"/>
      <c r="N947" s="127" t="s">
        <v>12</v>
      </c>
      <c r="O947" s="127"/>
      <c r="P947" s="13" t="s">
        <v>13</v>
      </c>
      <c r="Q947" s="13" t="s">
        <v>14</v>
      </c>
      <c r="R947" s="216"/>
      <c r="S947" s="216"/>
      <c r="T947" s="216"/>
      <c r="U947" s="216"/>
      <c r="V947" s="216"/>
      <c r="W947" s="216"/>
      <c r="X947" s="216"/>
      <c r="Y947" s="216"/>
      <c r="Z947" s="216"/>
      <c r="AA947" s="213"/>
      <c r="AB947" s="139"/>
    </row>
    <row r="948" spans="1:28" ht="16.899999999999999" customHeight="1" x14ac:dyDescent="0.2">
      <c r="A948" s="196"/>
      <c r="B948" s="197"/>
      <c r="C948" s="197"/>
      <c r="D948" s="197"/>
      <c r="E948" s="197"/>
      <c r="F948" s="197"/>
      <c r="G948" s="197"/>
      <c r="H948" s="197"/>
      <c r="I948" s="197"/>
      <c r="J948" s="197"/>
      <c r="K948" s="197"/>
      <c r="L948" s="197"/>
      <c r="M948" s="197"/>
      <c r="N948" s="197"/>
      <c r="O948" s="197"/>
      <c r="P948" s="197"/>
      <c r="Q948" s="197"/>
      <c r="R948" s="197"/>
      <c r="S948" s="197"/>
      <c r="T948" s="197"/>
      <c r="U948" s="197"/>
      <c r="V948" s="197"/>
      <c r="W948" s="197"/>
      <c r="X948" s="197"/>
      <c r="Y948" s="197"/>
      <c r="Z948" s="197"/>
      <c r="AA948" s="197"/>
      <c r="AB948" s="140"/>
    </row>
    <row r="949" spans="1:28" ht="16.899999999999999" customHeight="1" thickBot="1" x14ac:dyDescent="0.25">
      <c r="A949" s="130"/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35"/>
    </row>
    <row r="950" spans="1:28" ht="100.15" customHeight="1" thickBot="1" x14ac:dyDescent="0.25">
      <c r="A950" s="198"/>
      <c r="B950" s="134"/>
      <c r="C950" s="134"/>
      <c r="D950" s="134"/>
      <c r="E950" s="134"/>
      <c r="F950" s="134"/>
      <c r="G950" s="12" t="s">
        <v>18</v>
      </c>
      <c r="H950" s="38" t="s">
        <v>19</v>
      </c>
      <c r="I950" s="12" t="s">
        <v>20</v>
      </c>
      <c r="J950" s="222" t="s">
        <v>21</v>
      </c>
      <c r="K950" s="222"/>
      <c r="L950" s="222"/>
      <c r="M950" s="213"/>
      <c r="N950" s="213"/>
      <c r="O950" s="141" t="s">
        <v>22</v>
      </c>
      <c r="P950" s="141"/>
      <c r="Q950" s="141"/>
      <c r="R950" s="141"/>
      <c r="S950" s="141"/>
      <c r="T950" s="12" t="s">
        <v>26</v>
      </c>
      <c r="U950" s="12" t="s">
        <v>25</v>
      </c>
      <c r="V950" s="141" t="s">
        <v>23</v>
      </c>
      <c r="W950" s="141"/>
      <c r="X950" s="141" t="s">
        <v>24</v>
      </c>
      <c r="Y950" s="141"/>
      <c r="Z950" s="141"/>
      <c r="AA950" s="141"/>
      <c r="AB950" s="139"/>
    </row>
    <row r="951" spans="1:28" ht="22.5" customHeight="1" thickBot="1" x14ac:dyDescent="0.25">
      <c r="A951" s="132"/>
      <c r="B951" s="134"/>
      <c r="C951" s="134"/>
      <c r="D951" s="134"/>
      <c r="E951" s="134"/>
      <c r="F951" s="134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222" t="str">
        <f ca="1">IF(INDIRECT("ЗакСпец!D679")&lt;&gt;"",INDIRECT("ЗакСпец!D679"),"")</f>
        <v/>
      </c>
      <c r="K951" s="222"/>
      <c r="L951" s="222"/>
      <c r="M951" s="222"/>
      <c r="N951" s="222"/>
      <c r="O951" s="141" t="str">
        <f ca="1">IF(INDIRECT("ЗакСпец!E679")&lt;&gt;"",INDIRECT("ЗакСпец!E679"),"")</f>
        <v/>
      </c>
      <c r="P951" s="141"/>
      <c r="Q951" s="141"/>
      <c r="R951" s="141"/>
      <c r="S951" s="141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41" t="str">
        <f ca="1">IF(INDIRECT("ЗакСпец!H679")&lt;&gt;"",INDIRECT("ЗакСпец!H679"),"")</f>
        <v/>
      </c>
      <c r="W951" s="141"/>
      <c r="X951" s="141" t="str">
        <f ca="1">IF(INDIRECT("ЗакСпец!I679")&lt;&gt;"",INDIRECT("ЗакСпец!I679"),"")</f>
        <v/>
      </c>
      <c r="Y951" s="141"/>
      <c r="Z951" s="141"/>
      <c r="AA951" s="141"/>
      <c r="AB951" s="139"/>
    </row>
    <row r="952" spans="1:28" ht="22.5" customHeight="1" thickBot="1" x14ac:dyDescent="0.25">
      <c r="A952" s="132"/>
      <c r="B952" s="134"/>
      <c r="C952" s="134"/>
      <c r="D952" s="134"/>
      <c r="E952" s="134"/>
      <c r="F952" s="134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222" t="str">
        <f ca="1">IF(INDIRECT("ЗакСпец!D680")&lt;&gt;"",INDIRECT("ЗакСпец!D680"),"")</f>
        <v/>
      </c>
      <c r="K952" s="222"/>
      <c r="L952" s="222"/>
      <c r="M952" s="222"/>
      <c r="N952" s="222"/>
      <c r="O952" s="141" t="str">
        <f ca="1">IF(INDIRECT("ЗакСпец!E680")&lt;&gt;"",INDIRECT("ЗакСпец!E680"),"")</f>
        <v/>
      </c>
      <c r="P952" s="141"/>
      <c r="Q952" s="141"/>
      <c r="R952" s="141"/>
      <c r="S952" s="141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41" t="str">
        <f ca="1">IF(INDIRECT("ЗакСпец!H680")&lt;&gt;"",INDIRECT("ЗакСпец!H680"),"")</f>
        <v/>
      </c>
      <c r="W952" s="141"/>
      <c r="X952" s="141" t="str">
        <f ca="1">IF(INDIRECT("ЗакСпец!I680")&lt;&gt;"",INDIRECT("ЗакСпец!I680"),"")</f>
        <v/>
      </c>
      <c r="Y952" s="141"/>
      <c r="Z952" s="141"/>
      <c r="AA952" s="141"/>
      <c r="AB952" s="139"/>
    </row>
    <row r="953" spans="1:28" ht="22.5" customHeight="1" thickBot="1" x14ac:dyDescent="0.25">
      <c r="A953" s="132"/>
      <c r="B953" s="134"/>
      <c r="C953" s="134"/>
      <c r="D953" s="134"/>
      <c r="E953" s="134"/>
      <c r="F953" s="134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222" t="str">
        <f ca="1">IF(INDIRECT("ЗакСпец!D681")&lt;&gt;"",INDIRECT("ЗакСпец!D681"),"")</f>
        <v/>
      </c>
      <c r="K953" s="222"/>
      <c r="L953" s="222"/>
      <c r="M953" s="222"/>
      <c r="N953" s="222"/>
      <c r="O953" s="141" t="str">
        <f ca="1">IF(INDIRECT("ЗакСпец!E681")&lt;&gt;"",INDIRECT("ЗакСпец!E681"),"")</f>
        <v/>
      </c>
      <c r="P953" s="141"/>
      <c r="Q953" s="141"/>
      <c r="R953" s="141"/>
      <c r="S953" s="141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41" t="str">
        <f ca="1">IF(INDIRECT("ЗакСпец!H681")&lt;&gt;"",INDIRECT("ЗакСпец!H681"),"")</f>
        <v/>
      </c>
      <c r="W953" s="141"/>
      <c r="X953" s="141" t="str">
        <f ca="1">IF(INDIRECT("ЗакСпец!I681")&lt;&gt;"",INDIRECT("ЗакСпец!I681"),"")</f>
        <v/>
      </c>
      <c r="Y953" s="141"/>
      <c r="Z953" s="141"/>
      <c r="AA953" s="141"/>
      <c r="AB953" s="139"/>
    </row>
    <row r="954" spans="1:28" ht="22.5" customHeight="1" thickBot="1" x14ac:dyDescent="0.25">
      <c r="A954" s="132"/>
      <c r="B954" s="134"/>
      <c r="C954" s="134"/>
      <c r="D954" s="134"/>
      <c r="E954" s="134"/>
      <c r="F954" s="134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222" t="str">
        <f ca="1">IF(INDIRECT("ЗакСпец!D682")&lt;&gt;"",INDIRECT("ЗакСпец!D682"),"")</f>
        <v/>
      </c>
      <c r="K954" s="222"/>
      <c r="L954" s="222"/>
      <c r="M954" s="222"/>
      <c r="N954" s="222"/>
      <c r="O954" s="141" t="str">
        <f ca="1">IF(INDIRECT("ЗакСпец!E682")&lt;&gt;"",INDIRECT("ЗакСпец!E682"),"")</f>
        <v/>
      </c>
      <c r="P954" s="141"/>
      <c r="Q954" s="141"/>
      <c r="R954" s="141"/>
      <c r="S954" s="141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41" t="str">
        <f ca="1">IF(INDIRECT("ЗакСпец!H682")&lt;&gt;"",INDIRECT("ЗакСпец!H682"),"")</f>
        <v/>
      </c>
      <c r="W954" s="141"/>
      <c r="X954" s="141" t="str">
        <f ca="1">IF(INDIRECT("ЗакСпец!I682")&lt;&gt;"",INDIRECT("ЗакСпец!I682"),"")</f>
        <v/>
      </c>
      <c r="Y954" s="141"/>
      <c r="Z954" s="141"/>
      <c r="AA954" s="141"/>
      <c r="AB954" s="139"/>
    </row>
    <row r="955" spans="1:28" ht="22.5" customHeight="1" thickBot="1" x14ac:dyDescent="0.25">
      <c r="A955" s="132"/>
      <c r="B955" s="134"/>
      <c r="C955" s="134"/>
      <c r="D955" s="134"/>
      <c r="E955" s="134"/>
      <c r="F955" s="134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222" t="str">
        <f ca="1">IF(INDIRECT("ЗакСпец!D683")&lt;&gt;"",INDIRECT("ЗакСпец!D683"),"")</f>
        <v/>
      </c>
      <c r="K955" s="222"/>
      <c r="L955" s="222"/>
      <c r="M955" s="222"/>
      <c r="N955" s="222"/>
      <c r="O955" s="141" t="str">
        <f ca="1">IF(INDIRECT("ЗакСпец!E683")&lt;&gt;"",INDIRECT("ЗакСпец!E683"),"")</f>
        <v/>
      </c>
      <c r="P955" s="141"/>
      <c r="Q955" s="141"/>
      <c r="R955" s="141"/>
      <c r="S955" s="141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41" t="str">
        <f ca="1">IF(INDIRECT("ЗакСпец!H683")&lt;&gt;"",INDIRECT("ЗакСпец!H683"),"")</f>
        <v/>
      </c>
      <c r="W955" s="141"/>
      <c r="X955" s="141" t="str">
        <f ca="1">IF(INDIRECT("ЗакСпец!I683")&lt;&gt;"",INDIRECT("ЗакСпец!I683"),"")</f>
        <v/>
      </c>
      <c r="Y955" s="141"/>
      <c r="Z955" s="141"/>
      <c r="AA955" s="141"/>
      <c r="AB955" s="139"/>
    </row>
    <row r="956" spans="1:28" ht="22.5" customHeight="1" thickBot="1" x14ac:dyDescent="0.25">
      <c r="A956" s="132"/>
      <c r="B956" s="134"/>
      <c r="C956" s="134"/>
      <c r="D956" s="134"/>
      <c r="E956" s="134"/>
      <c r="F956" s="134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222" t="str">
        <f ca="1">IF(INDIRECT("ЗакСпец!D684")&lt;&gt;"",INDIRECT("ЗакСпец!D684"),"")</f>
        <v/>
      </c>
      <c r="K956" s="222"/>
      <c r="L956" s="222"/>
      <c r="M956" s="222"/>
      <c r="N956" s="222"/>
      <c r="O956" s="141" t="str">
        <f ca="1">IF(INDIRECT("ЗакСпец!E684")&lt;&gt;"",INDIRECT("ЗакСпец!E684"),"")</f>
        <v/>
      </c>
      <c r="P956" s="141"/>
      <c r="Q956" s="141"/>
      <c r="R956" s="141"/>
      <c r="S956" s="141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41" t="str">
        <f ca="1">IF(INDIRECT("ЗакСпец!H684")&lt;&gt;"",INDIRECT("ЗакСпец!H684"),"")</f>
        <v/>
      </c>
      <c r="W956" s="141"/>
      <c r="X956" s="141" t="str">
        <f ca="1">IF(INDIRECT("ЗакСпец!I684")&lt;&gt;"",INDIRECT("ЗакСпец!I684"),"")</f>
        <v/>
      </c>
      <c r="Y956" s="141"/>
      <c r="Z956" s="141"/>
      <c r="AA956" s="141"/>
      <c r="AB956" s="139"/>
    </row>
    <row r="957" spans="1:28" ht="22.5" customHeight="1" thickBot="1" x14ac:dyDescent="0.25">
      <c r="A957" s="132"/>
      <c r="B957" s="134"/>
      <c r="C957" s="134"/>
      <c r="D957" s="134"/>
      <c r="E957" s="134"/>
      <c r="F957" s="134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222" t="str">
        <f ca="1">IF(INDIRECT("ЗакСпец!D685")&lt;&gt;"",INDIRECT("ЗакСпец!D685"),"")</f>
        <v/>
      </c>
      <c r="K957" s="222"/>
      <c r="L957" s="222"/>
      <c r="M957" s="222"/>
      <c r="N957" s="222"/>
      <c r="O957" s="141" t="str">
        <f ca="1">IF(INDIRECT("ЗакСпец!E685")&lt;&gt;"",INDIRECT("ЗакСпец!E685"),"")</f>
        <v/>
      </c>
      <c r="P957" s="141"/>
      <c r="Q957" s="141"/>
      <c r="R957" s="141"/>
      <c r="S957" s="141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41" t="str">
        <f ca="1">IF(INDIRECT("ЗакСпец!H685")&lt;&gt;"",INDIRECT("ЗакСпец!H685"),"")</f>
        <v/>
      </c>
      <c r="W957" s="141"/>
      <c r="X957" s="141" t="str">
        <f ca="1">IF(INDIRECT("ЗакСпец!I685")&lt;&gt;"",INDIRECT("ЗакСпец!I685"),"")</f>
        <v/>
      </c>
      <c r="Y957" s="141"/>
      <c r="Z957" s="141"/>
      <c r="AA957" s="141"/>
      <c r="AB957" s="139"/>
    </row>
    <row r="958" spans="1:28" ht="22.5" customHeight="1" thickBot="1" x14ac:dyDescent="0.25">
      <c r="A958" s="132"/>
      <c r="B958" s="134"/>
      <c r="C958" s="134"/>
      <c r="D958" s="134"/>
      <c r="E958" s="134"/>
      <c r="F958" s="134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222" t="str">
        <f ca="1">IF(INDIRECT("ЗакСпец!D686")&lt;&gt;"",INDIRECT("ЗакСпец!D686"),"")</f>
        <v/>
      </c>
      <c r="K958" s="222"/>
      <c r="L958" s="222"/>
      <c r="M958" s="222"/>
      <c r="N958" s="222"/>
      <c r="O958" s="141" t="str">
        <f ca="1">IF(INDIRECT("ЗакСпец!E686")&lt;&gt;"",INDIRECT("ЗакСпец!E686"),"")</f>
        <v/>
      </c>
      <c r="P958" s="141"/>
      <c r="Q958" s="141"/>
      <c r="R958" s="141"/>
      <c r="S958" s="141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41" t="str">
        <f ca="1">IF(INDIRECT("ЗакСпец!H686")&lt;&gt;"",INDIRECT("ЗакСпец!H686"),"")</f>
        <v/>
      </c>
      <c r="W958" s="141"/>
      <c r="X958" s="141" t="str">
        <f ca="1">IF(INDIRECT("ЗакСпец!I686")&lt;&gt;"",INDIRECT("ЗакСпец!I686"),"")</f>
        <v/>
      </c>
      <c r="Y958" s="141"/>
      <c r="Z958" s="141"/>
      <c r="AA958" s="141"/>
      <c r="AB958" s="139"/>
    </row>
    <row r="959" spans="1:28" ht="22.5" customHeight="1" thickBot="1" x14ac:dyDescent="0.25">
      <c r="A959" s="132"/>
      <c r="B959" s="134"/>
      <c r="C959" s="134"/>
      <c r="D959" s="134"/>
      <c r="E959" s="134"/>
      <c r="F959" s="134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222" t="str">
        <f ca="1">IF(INDIRECT("ЗакСпец!D687")&lt;&gt;"",INDIRECT("ЗакСпец!D687"),"")</f>
        <v/>
      </c>
      <c r="K959" s="222"/>
      <c r="L959" s="222"/>
      <c r="M959" s="222"/>
      <c r="N959" s="222"/>
      <c r="O959" s="141" t="str">
        <f ca="1">IF(INDIRECT("ЗакСпец!E687")&lt;&gt;"",INDIRECT("ЗакСпец!E687"),"")</f>
        <v/>
      </c>
      <c r="P959" s="141"/>
      <c r="Q959" s="141"/>
      <c r="R959" s="141"/>
      <c r="S959" s="141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41" t="str">
        <f ca="1">IF(INDIRECT("ЗакСпец!H687")&lt;&gt;"",INDIRECT("ЗакСпец!H687"),"")</f>
        <v/>
      </c>
      <c r="W959" s="141"/>
      <c r="X959" s="141" t="str">
        <f ca="1">IF(INDIRECT("ЗакСпец!I687")&lt;&gt;"",INDIRECT("ЗакСпец!I687"),"")</f>
        <v/>
      </c>
      <c r="Y959" s="141"/>
      <c r="Z959" s="141"/>
      <c r="AA959" s="141"/>
      <c r="AB959" s="139"/>
    </row>
    <row r="960" spans="1:28" ht="22.5" customHeight="1" thickBot="1" x14ac:dyDescent="0.25">
      <c r="A960" s="132"/>
      <c r="B960" s="134"/>
      <c r="C960" s="134"/>
      <c r="D960" s="134"/>
      <c r="E960" s="134"/>
      <c r="F960" s="134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222" t="str">
        <f ca="1">IF(INDIRECT("ЗакСпец!D688")&lt;&gt;"",INDIRECT("ЗакСпец!D688"),"")</f>
        <v/>
      </c>
      <c r="K960" s="222"/>
      <c r="L960" s="222"/>
      <c r="M960" s="222"/>
      <c r="N960" s="222"/>
      <c r="O960" s="141" t="str">
        <f ca="1">IF(INDIRECT("ЗакСпец!E688")&lt;&gt;"",INDIRECT("ЗакСпец!E688"),"")</f>
        <v/>
      </c>
      <c r="P960" s="141"/>
      <c r="Q960" s="141"/>
      <c r="R960" s="141"/>
      <c r="S960" s="141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41" t="str">
        <f ca="1">IF(INDIRECT("ЗакСпец!H688")&lt;&gt;"",INDIRECT("ЗакСпец!H688"),"")</f>
        <v/>
      </c>
      <c r="W960" s="141"/>
      <c r="X960" s="141" t="str">
        <f ca="1">IF(INDIRECT("ЗакСпец!I688")&lt;&gt;"",INDIRECT("ЗакСпец!I688"),"")</f>
        <v/>
      </c>
      <c r="Y960" s="141"/>
      <c r="Z960" s="141"/>
      <c r="AA960" s="141"/>
      <c r="AB960" s="139"/>
    </row>
    <row r="961" spans="1:28" ht="22.5" customHeight="1" thickBot="1" x14ac:dyDescent="0.25">
      <c r="A961" s="132"/>
      <c r="B961" s="134"/>
      <c r="C961" s="134"/>
      <c r="D961" s="134"/>
      <c r="E961" s="134"/>
      <c r="F961" s="134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222" t="str">
        <f ca="1">IF(INDIRECT("ЗакСпец!D689")&lt;&gt;"",INDIRECT("ЗакСпец!D689"),"")</f>
        <v/>
      </c>
      <c r="K961" s="222"/>
      <c r="L961" s="222"/>
      <c r="M961" s="222"/>
      <c r="N961" s="222"/>
      <c r="O961" s="141" t="str">
        <f ca="1">IF(INDIRECT("ЗакСпец!E689")&lt;&gt;"",INDIRECT("ЗакСпец!E689"),"")</f>
        <v/>
      </c>
      <c r="P961" s="141"/>
      <c r="Q961" s="141"/>
      <c r="R961" s="141"/>
      <c r="S961" s="141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41" t="str">
        <f ca="1">IF(INDIRECT("ЗакСпец!H689")&lt;&gt;"",INDIRECT("ЗакСпец!H689"),"")</f>
        <v/>
      </c>
      <c r="W961" s="141"/>
      <c r="X961" s="141" t="str">
        <f ca="1">IF(INDIRECT("ЗакСпец!I689")&lt;&gt;"",INDIRECT("ЗакСпец!I689"),"")</f>
        <v/>
      </c>
      <c r="Y961" s="141"/>
      <c r="Z961" s="141"/>
      <c r="AA961" s="141"/>
      <c r="AB961" s="139"/>
    </row>
    <row r="962" spans="1:28" ht="22.5" customHeight="1" thickBot="1" x14ac:dyDescent="0.25">
      <c r="A962" s="132"/>
      <c r="B962" s="134"/>
      <c r="C962" s="134"/>
      <c r="D962" s="134"/>
      <c r="E962" s="134"/>
      <c r="F962" s="134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222" t="str">
        <f ca="1">IF(INDIRECT("ЗакСпец!D690")&lt;&gt;"",INDIRECT("ЗакСпец!D690"),"")</f>
        <v/>
      </c>
      <c r="K962" s="222"/>
      <c r="L962" s="222"/>
      <c r="M962" s="222"/>
      <c r="N962" s="222"/>
      <c r="O962" s="141" t="str">
        <f ca="1">IF(INDIRECT("ЗакСпец!E690")&lt;&gt;"",INDIRECT("ЗакСпец!E690"),"")</f>
        <v/>
      </c>
      <c r="P962" s="141"/>
      <c r="Q962" s="141"/>
      <c r="R962" s="141"/>
      <c r="S962" s="141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41" t="str">
        <f ca="1">IF(INDIRECT("ЗакСпец!H690")&lt;&gt;"",INDIRECT("ЗакСпец!H690"),"")</f>
        <v/>
      </c>
      <c r="W962" s="141"/>
      <c r="X962" s="141" t="str">
        <f ca="1">IF(INDIRECT("ЗакСпец!I690")&lt;&gt;"",INDIRECT("ЗакСпец!I690"),"")</f>
        <v/>
      </c>
      <c r="Y962" s="141"/>
      <c r="Z962" s="141"/>
      <c r="AA962" s="141"/>
      <c r="AB962" s="139"/>
    </row>
    <row r="963" spans="1:28" ht="22.5" customHeight="1" thickBot="1" x14ac:dyDescent="0.25">
      <c r="A963" s="132"/>
      <c r="B963" s="134"/>
      <c r="C963" s="134"/>
      <c r="D963" s="134"/>
      <c r="E963" s="134"/>
      <c r="F963" s="134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222" t="str">
        <f ca="1">IF(INDIRECT("ЗакСпец!D691")&lt;&gt;"",INDIRECT("ЗакСпец!D691"),"")</f>
        <v/>
      </c>
      <c r="K963" s="222"/>
      <c r="L963" s="222"/>
      <c r="M963" s="222"/>
      <c r="N963" s="222"/>
      <c r="O963" s="141" t="str">
        <f ca="1">IF(INDIRECT("ЗакСпец!E691")&lt;&gt;"",INDIRECT("ЗакСпец!E691"),"")</f>
        <v/>
      </c>
      <c r="P963" s="141"/>
      <c r="Q963" s="141"/>
      <c r="R963" s="141"/>
      <c r="S963" s="141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41" t="str">
        <f ca="1">IF(INDIRECT("ЗакСпец!H691")&lt;&gt;"",INDIRECT("ЗакСпец!H691"),"")</f>
        <v/>
      </c>
      <c r="W963" s="141"/>
      <c r="X963" s="141" t="str">
        <f ca="1">IF(INDIRECT("ЗакСпец!I691")&lt;&gt;"",INDIRECT("ЗакСпец!I691"),"")</f>
        <v/>
      </c>
      <c r="Y963" s="141"/>
      <c r="Z963" s="141"/>
      <c r="AA963" s="141"/>
      <c r="AB963" s="139"/>
    </row>
    <row r="964" spans="1:28" ht="22.5" customHeight="1" thickBot="1" x14ac:dyDescent="0.25">
      <c r="A964" s="132"/>
      <c r="B964" s="134"/>
      <c r="C964" s="134"/>
      <c r="D964" s="134"/>
      <c r="E964" s="134"/>
      <c r="F964" s="134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222" t="str">
        <f ca="1">IF(INDIRECT("ЗакСпец!D692")&lt;&gt;"",INDIRECT("ЗакСпец!D692"),"")</f>
        <v/>
      </c>
      <c r="K964" s="222"/>
      <c r="L964" s="222"/>
      <c r="M964" s="222"/>
      <c r="N964" s="222"/>
      <c r="O964" s="141" t="str">
        <f ca="1">IF(INDIRECT("ЗакСпец!E692")&lt;&gt;"",INDIRECT("ЗакСпец!E692"),"")</f>
        <v/>
      </c>
      <c r="P964" s="141"/>
      <c r="Q964" s="141"/>
      <c r="R964" s="141"/>
      <c r="S964" s="141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41" t="str">
        <f ca="1">IF(INDIRECT("ЗакСпец!H692")&lt;&gt;"",INDIRECT("ЗакСпец!H692"),"")</f>
        <v/>
      </c>
      <c r="W964" s="141"/>
      <c r="X964" s="141" t="str">
        <f ca="1">IF(INDIRECT("ЗакСпец!I692")&lt;&gt;"",INDIRECT("ЗакСпец!I692"),"")</f>
        <v/>
      </c>
      <c r="Y964" s="141"/>
      <c r="Z964" s="141"/>
      <c r="AA964" s="141"/>
      <c r="AB964" s="139"/>
    </row>
    <row r="965" spans="1:28" ht="16.899999999999999" customHeight="1" thickBot="1" x14ac:dyDescent="0.25">
      <c r="A965" s="132"/>
      <c r="B965" s="134"/>
      <c r="C965" s="134"/>
      <c r="D965" s="134"/>
      <c r="E965" s="134"/>
      <c r="F965" s="134"/>
      <c r="G965" s="222" t="str">
        <f ca="1">IF(INDIRECT("ЗакСпец!A693")&lt;&gt;"",INDIRECT("ЗакСпец!A693"),"")</f>
        <v/>
      </c>
      <c r="H965" s="141" t="str">
        <f ca="1">IF(INDIRECT("ЗакСпец!B693")&lt;&gt;"",INDIRECT("ЗакСпец!B693"),"")</f>
        <v/>
      </c>
      <c r="I965" s="222" t="str">
        <f ca="1">IF(INDIRECT("ЗакСпец!C693")&lt;&gt;"",INDIRECT("ЗакСпец!C693"),"")</f>
        <v/>
      </c>
      <c r="J965" s="222" t="str">
        <f ca="1">IF(INDIRECT("ЗакСпец!D693")&lt;&gt;"",INDIRECT("ЗакСпец!D693"),"")</f>
        <v/>
      </c>
      <c r="K965" s="222"/>
      <c r="L965" s="222"/>
      <c r="M965" s="222"/>
      <c r="N965" s="222"/>
      <c r="O965" s="141" t="str">
        <f ca="1">IF(INDIRECT("ЗакСпец!E693")&lt;&gt;"",INDIRECT("ЗакСпец!E693"),"")</f>
        <v/>
      </c>
      <c r="P965" s="141"/>
      <c r="Q965" s="141"/>
      <c r="R965" s="141"/>
      <c r="S965" s="141"/>
      <c r="T965" s="222" t="str">
        <f ca="1">IF(INDIRECT("ЗакСпец!F693")&lt;&gt;"",INDIRECT("ЗакСпец!F693"),"")</f>
        <v/>
      </c>
      <c r="U965" s="222" t="str">
        <f ca="1">IF(INDIRECT("ЗакСпец!G693")&lt;&gt;"",INDIRECT("ЗакСпец!G693"),"")</f>
        <v/>
      </c>
      <c r="V965" s="141" t="str">
        <f ca="1">IF(INDIRECT("ЗакСпец!H693")&lt;&gt;"",INDIRECT("ЗакСпец!H693"),"")</f>
        <v/>
      </c>
      <c r="W965" s="141"/>
      <c r="X965" s="141" t="str">
        <f ca="1">IF(INDIRECT("ЗакСпец!I693")&lt;&gt;"",INDIRECT("ЗакСпец!I693"),"")</f>
        <v/>
      </c>
      <c r="Y965" s="141"/>
      <c r="Z965" s="141"/>
      <c r="AA965" s="141"/>
      <c r="AB965" s="139"/>
    </row>
    <row r="966" spans="1:28" ht="5.65" customHeight="1" thickBot="1" x14ac:dyDescent="0.25">
      <c r="A966" s="132"/>
      <c r="B966" s="134"/>
      <c r="C966" s="134"/>
      <c r="D966" s="134"/>
      <c r="E966" s="134"/>
      <c r="F966" s="134"/>
      <c r="G966" s="222"/>
      <c r="H966" s="141"/>
      <c r="I966" s="222"/>
      <c r="J966" s="222"/>
      <c r="K966" s="222"/>
      <c r="L966" s="222"/>
      <c r="M966" s="222"/>
      <c r="N966" s="222"/>
      <c r="O966" s="141"/>
      <c r="P966" s="141"/>
      <c r="Q966" s="141"/>
      <c r="R966" s="141"/>
      <c r="S966" s="141"/>
      <c r="T966" s="222"/>
      <c r="U966" s="222"/>
      <c r="V966" s="141"/>
      <c r="W966" s="141"/>
      <c r="X966" s="141"/>
      <c r="Y966" s="141"/>
      <c r="Z966" s="141"/>
      <c r="AA966" s="141"/>
      <c r="AB966" s="139"/>
    </row>
    <row r="967" spans="1:28" ht="22.5" customHeight="1" thickBot="1" x14ac:dyDescent="0.25">
      <c r="A967" s="132"/>
      <c r="B967" s="134"/>
      <c r="C967" s="134"/>
      <c r="D967" s="134"/>
      <c r="E967" s="134"/>
      <c r="F967" s="134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222" t="str">
        <f ca="1">IF(INDIRECT("ЗакСпец!D694")&lt;&gt;"",INDIRECT("ЗакСпец!D694"),"")</f>
        <v/>
      </c>
      <c r="K967" s="222"/>
      <c r="L967" s="222"/>
      <c r="M967" s="222"/>
      <c r="N967" s="222"/>
      <c r="O967" s="141" t="str">
        <f ca="1">IF(INDIRECT("ЗакСпец!E694")&lt;&gt;"",INDIRECT("ЗакСпец!E694"),"")</f>
        <v/>
      </c>
      <c r="P967" s="141"/>
      <c r="Q967" s="141"/>
      <c r="R967" s="141"/>
      <c r="S967" s="141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41" t="str">
        <f ca="1">IF(INDIRECT("ЗакСпец!H694")&lt;&gt;"",INDIRECT("ЗакСпец!H694"),"")</f>
        <v/>
      </c>
      <c r="W967" s="141"/>
      <c r="X967" s="141" t="str">
        <f ca="1">IF(INDIRECT("ЗакСпец!I694")&lt;&gt;"",INDIRECT("ЗакСпец!I694"),"")</f>
        <v/>
      </c>
      <c r="Y967" s="141"/>
      <c r="Z967" s="141"/>
      <c r="AA967" s="141"/>
      <c r="AB967" s="139"/>
    </row>
    <row r="968" spans="1:28" ht="22.5" customHeight="1" thickBot="1" x14ac:dyDescent="0.25">
      <c r="A968" s="132"/>
      <c r="B968" s="134"/>
      <c r="C968" s="134"/>
      <c r="D968" s="134"/>
      <c r="E968" s="134"/>
      <c r="F968" s="134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222" t="str">
        <f ca="1">IF(INDIRECT("ЗакСпец!D695")&lt;&gt;"",INDIRECT("ЗакСпец!D695"),"")</f>
        <v/>
      </c>
      <c r="K968" s="222"/>
      <c r="L968" s="222"/>
      <c r="M968" s="222"/>
      <c r="N968" s="222"/>
      <c r="O968" s="141" t="str">
        <f ca="1">IF(INDIRECT("ЗакСпец!E695")&lt;&gt;"",INDIRECT("ЗакСпец!E695"),"")</f>
        <v/>
      </c>
      <c r="P968" s="141"/>
      <c r="Q968" s="141"/>
      <c r="R968" s="141"/>
      <c r="S968" s="141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41" t="str">
        <f ca="1">IF(INDIRECT("ЗакСпец!H695")&lt;&gt;"",INDIRECT("ЗакСпец!H695"),"")</f>
        <v/>
      </c>
      <c r="W968" s="141"/>
      <c r="X968" s="141" t="str">
        <f ca="1">IF(INDIRECT("ЗакСпец!I695")&lt;&gt;"",INDIRECT("ЗакСпец!I695"),"")</f>
        <v/>
      </c>
      <c r="Y968" s="141"/>
      <c r="Z968" s="141"/>
      <c r="AA968" s="141"/>
      <c r="AB968" s="139"/>
    </row>
    <row r="969" spans="1:28" ht="22.5" customHeight="1" thickBot="1" x14ac:dyDescent="0.25">
      <c r="A969" s="132"/>
      <c r="B969" s="134"/>
      <c r="C969" s="134"/>
      <c r="D969" s="134"/>
      <c r="E969" s="134"/>
      <c r="F969" s="134"/>
      <c r="G969" s="222" t="str">
        <f ca="1">IF(INDIRECT("ЗакСпец!A696")&lt;&gt;"",INDIRECT("ЗакСпец!A696"),"")</f>
        <v/>
      </c>
      <c r="H969" s="141" t="str">
        <f ca="1">IF(INDIRECT("ЗакСпец!B696")&lt;&gt;"",INDIRECT("ЗакСпец!B696"),"")</f>
        <v/>
      </c>
      <c r="I969" s="222" t="str">
        <f ca="1">IF(INDIRECT("ЗакСпец!C696")&lt;&gt;"",INDIRECT("ЗакСпец!C696"),"")</f>
        <v/>
      </c>
      <c r="J969" s="222" t="str">
        <f ca="1">IF(INDIRECT("ЗакСпец!D696")&lt;&gt;"",INDIRECT("ЗакСпец!D696"),"")</f>
        <v/>
      </c>
      <c r="K969" s="222"/>
      <c r="L969" s="222"/>
      <c r="M969" s="222"/>
      <c r="N969" s="222"/>
      <c r="O969" s="141" t="str">
        <f ca="1">IF(INDIRECT("ЗакСпец!E696")&lt;&gt;"",INDIRECT("ЗакСпец!E696"),"")</f>
        <v/>
      </c>
      <c r="P969" s="141"/>
      <c r="Q969" s="141"/>
      <c r="R969" s="141"/>
      <c r="S969" s="141"/>
      <c r="T969" s="222" t="str">
        <f ca="1">IF(INDIRECT("ЗакСпец!F696")&lt;&gt;"",INDIRECT("ЗакСпец!F696"),"")</f>
        <v/>
      </c>
      <c r="U969" s="222" t="str">
        <f ca="1">IF(INDIRECT("ЗакСпец!G696")&lt;&gt;"",INDIRECT("ЗакСпец!G696"),"")</f>
        <v/>
      </c>
      <c r="V969" s="141" t="str">
        <f ca="1">IF(INDIRECT("ЗакСпец!H696")&lt;&gt;"",INDIRECT("ЗакСпец!H696"),"")</f>
        <v/>
      </c>
      <c r="W969" s="141"/>
      <c r="X969" s="141" t="str">
        <f ca="1">IF(INDIRECT("ЗакСпец!I696")&lt;&gt;"",INDIRECT("ЗакСпец!I696"),"")</f>
        <v/>
      </c>
      <c r="Y969" s="141"/>
      <c r="Z969" s="141"/>
      <c r="AA969" s="141"/>
      <c r="AB969" s="139"/>
    </row>
    <row r="970" spans="1:28" ht="2.85" customHeight="1" thickBot="1" x14ac:dyDescent="0.25">
      <c r="A970" s="132"/>
      <c r="B970" s="134"/>
      <c r="C970" s="134"/>
      <c r="D970" s="134"/>
      <c r="E970" s="134"/>
      <c r="F970" s="134"/>
      <c r="G970" s="222"/>
      <c r="H970" s="141"/>
      <c r="I970" s="222"/>
      <c r="J970" s="222"/>
      <c r="K970" s="222"/>
      <c r="L970" s="222"/>
      <c r="M970" s="222"/>
      <c r="N970" s="222"/>
      <c r="O970" s="141"/>
      <c r="P970" s="141"/>
      <c r="Q970" s="141"/>
      <c r="R970" s="141"/>
      <c r="S970" s="141"/>
      <c r="T970" s="222"/>
      <c r="U970" s="222"/>
      <c r="V970" s="141"/>
      <c r="W970" s="141"/>
      <c r="X970" s="141"/>
      <c r="Y970" s="141"/>
      <c r="Z970" s="141"/>
      <c r="AA970" s="141"/>
      <c r="AB970" s="139"/>
    </row>
    <row r="971" spans="1:28" ht="22.5" customHeight="1" thickBot="1" x14ac:dyDescent="0.25">
      <c r="A971" s="132"/>
      <c r="B971" s="134"/>
      <c r="C971" s="134"/>
      <c r="D971" s="134"/>
      <c r="E971" s="134"/>
      <c r="F971" s="134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222" t="str">
        <f ca="1">IF(INDIRECT("ЗакСпец!D697")&lt;&gt;"",INDIRECT("ЗакСпец!D697"),"")</f>
        <v/>
      </c>
      <c r="K971" s="222"/>
      <c r="L971" s="222"/>
      <c r="M971" s="222"/>
      <c r="N971" s="222"/>
      <c r="O971" s="141" t="str">
        <f ca="1">IF(INDIRECT("ЗакСпец!E697")&lt;&gt;"",INDIRECT("ЗакСпец!E697"),"")</f>
        <v/>
      </c>
      <c r="P971" s="141"/>
      <c r="Q971" s="141"/>
      <c r="R971" s="141"/>
      <c r="S971" s="141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41" t="str">
        <f ca="1">IF(INDIRECT("ЗакСпец!H697")&lt;&gt;"",INDIRECT("ЗакСпец!H697"),"")</f>
        <v/>
      </c>
      <c r="W971" s="141"/>
      <c r="X971" s="141" t="str">
        <f ca="1">IF(INDIRECT("ЗакСпец!I697")&lt;&gt;"",INDIRECT("ЗакСпец!I697"),"")</f>
        <v/>
      </c>
      <c r="Y971" s="141"/>
      <c r="Z971" s="141"/>
      <c r="AA971" s="141"/>
      <c r="AB971" s="139"/>
    </row>
    <row r="972" spans="1:28" ht="22.5" customHeight="1" thickBot="1" x14ac:dyDescent="0.25">
      <c r="A972" s="132"/>
      <c r="B972" s="134"/>
      <c r="C972" s="134"/>
      <c r="D972" s="134"/>
      <c r="E972" s="134"/>
      <c r="F972" s="134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222" t="str">
        <f ca="1">IF(INDIRECT("ЗакСпец!D698")&lt;&gt;"",INDIRECT("ЗакСпец!D698"),"")</f>
        <v/>
      </c>
      <c r="K972" s="222"/>
      <c r="L972" s="222"/>
      <c r="M972" s="222"/>
      <c r="N972" s="222"/>
      <c r="O972" s="141" t="str">
        <f ca="1">IF(INDIRECT("ЗакСпец!E698")&lt;&gt;"",INDIRECT("ЗакСпец!E698"),"")</f>
        <v/>
      </c>
      <c r="P972" s="141"/>
      <c r="Q972" s="141"/>
      <c r="R972" s="141"/>
      <c r="S972" s="141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41" t="str">
        <f ca="1">IF(INDIRECT("ЗакСпец!H698")&lt;&gt;"",INDIRECT("ЗакСпец!H698"),"")</f>
        <v/>
      </c>
      <c r="W972" s="141"/>
      <c r="X972" s="141" t="str">
        <f ca="1">IF(INDIRECT("ЗакСпец!I698")&lt;&gt;"",INDIRECT("ЗакСпец!I698"),"")</f>
        <v/>
      </c>
      <c r="Y972" s="141"/>
      <c r="Z972" s="141"/>
      <c r="AA972" s="141"/>
      <c r="AB972" s="139"/>
    </row>
    <row r="973" spans="1:28" ht="8.4499999999999993" customHeight="1" thickBot="1" x14ac:dyDescent="0.25">
      <c r="A973" s="132"/>
      <c r="B973" s="134"/>
      <c r="C973" s="134"/>
      <c r="D973" s="134"/>
      <c r="E973" s="134"/>
      <c r="F973" s="134"/>
      <c r="G973" s="222" t="str">
        <f ca="1">IF(INDIRECT("ЗакСпец!A699")&lt;&gt;"",INDIRECT("ЗакСпец!A699"),"")</f>
        <v/>
      </c>
      <c r="H973" s="224" t="str">
        <f ca="1">IF(INDIRECT("ЗакСпец!B699")&lt;&gt;"",INDIRECT("ЗакСпец!B699"),"")</f>
        <v/>
      </c>
      <c r="I973" s="225" t="str">
        <f ca="1">IF(INDIRECT("ЗакСпец!C699")&lt;&gt;"",INDIRECT("ЗакСпец!C699"),"")</f>
        <v/>
      </c>
      <c r="J973" s="222" t="str">
        <f ca="1">IF(INDIRECT("ЗакСпец!D699")&lt;&gt;"",INDIRECT("ЗакСпец!D699"),"")</f>
        <v/>
      </c>
      <c r="K973" s="222"/>
      <c r="L973" s="222"/>
      <c r="M973" s="222"/>
      <c r="N973" s="222"/>
      <c r="O973" s="141" t="str">
        <f ca="1">IF(INDIRECT("ЗакСпец!E699")&lt;&gt;"",INDIRECT("ЗакСпец!E699"),"")</f>
        <v/>
      </c>
      <c r="P973" s="141"/>
      <c r="Q973" s="141"/>
      <c r="R973" s="141"/>
      <c r="S973" s="141"/>
      <c r="T973" s="222" t="str">
        <f ca="1">IF(INDIRECT("ЗакСпец!F699")&lt;&gt;"",INDIRECT("ЗакСпец!F699"),"")</f>
        <v/>
      </c>
      <c r="U973" s="222" t="str">
        <f ca="1">IF(INDIRECT("ЗакСпец!G699")&lt;&gt;"",INDIRECT("ЗакСпец!G699"),"")</f>
        <v/>
      </c>
      <c r="V973" s="141" t="str">
        <f ca="1">IF(INDIRECT("ЗакСпец!H699")&lt;&gt;"",INDIRECT("ЗакСпец!H699"),"")</f>
        <v/>
      </c>
      <c r="W973" s="141"/>
      <c r="X973" s="141" t="str">
        <f ca="1">IF(INDIRECT("ЗакСпец!I699")&lt;&gt;"",INDIRECT("ЗакСпец!I699"),"")</f>
        <v/>
      </c>
      <c r="Y973" s="141"/>
      <c r="Z973" s="141"/>
      <c r="AA973" s="141"/>
      <c r="AB973" s="139"/>
    </row>
    <row r="974" spans="1:28" ht="14.1" customHeight="1" thickBot="1" x14ac:dyDescent="0.25">
      <c r="A974" s="132"/>
      <c r="B974" s="134"/>
      <c r="C974" s="134"/>
      <c r="D974" s="134"/>
      <c r="E974" s="134"/>
      <c r="F974" s="134"/>
      <c r="G974" s="222"/>
      <c r="H974" s="224"/>
      <c r="I974" s="225"/>
      <c r="J974" s="222"/>
      <c r="K974" s="222"/>
      <c r="L974" s="222"/>
      <c r="M974" s="222"/>
      <c r="N974" s="222"/>
      <c r="O974" s="141"/>
      <c r="P974" s="141"/>
      <c r="Q974" s="141"/>
      <c r="R974" s="141"/>
      <c r="S974" s="141"/>
      <c r="T974" s="222"/>
      <c r="U974" s="222"/>
      <c r="V974" s="141"/>
      <c r="W974" s="141"/>
      <c r="X974" s="141"/>
      <c r="Y974" s="141"/>
      <c r="Z974" s="141"/>
      <c r="AA974" s="141"/>
      <c r="AB974" s="139"/>
    </row>
    <row r="975" spans="1:28" ht="22.5" customHeight="1" thickBot="1" x14ac:dyDescent="0.25">
      <c r="A975" s="132"/>
      <c r="B975" s="134"/>
      <c r="C975" s="134"/>
      <c r="D975" s="134"/>
      <c r="E975" s="134"/>
      <c r="F975" s="134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222" t="str">
        <f ca="1">IF(INDIRECT("ЗакСпец!D700")&lt;&gt;"",INDIRECT("ЗакСпец!D700"),"")</f>
        <v/>
      </c>
      <c r="K975" s="222"/>
      <c r="L975" s="222"/>
      <c r="M975" s="222"/>
      <c r="N975" s="222"/>
      <c r="O975" s="141" t="str">
        <f ca="1">IF(INDIRECT("ЗакСпец!E700")&lt;&gt;"",INDIRECT("ЗакСпец!E700"),"")</f>
        <v/>
      </c>
      <c r="P975" s="141"/>
      <c r="Q975" s="141"/>
      <c r="R975" s="141"/>
      <c r="S975" s="141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41" t="str">
        <f ca="1">IF(INDIRECT("ЗакСпец!H700")&lt;&gt;"",INDIRECT("ЗакСпец!H700"),"")</f>
        <v/>
      </c>
      <c r="W975" s="141"/>
      <c r="X975" s="141" t="str">
        <f ca="1">IF(INDIRECT("ЗакСпец!I700")&lt;&gt;"",INDIRECT("ЗакСпец!I700"),"")</f>
        <v/>
      </c>
      <c r="Y975" s="141"/>
      <c r="Z975" s="141"/>
      <c r="AA975" s="141"/>
      <c r="AB975" s="139"/>
    </row>
    <row r="976" spans="1:28" ht="19.7" customHeight="1" thickBot="1" x14ac:dyDescent="0.25">
      <c r="A976" s="132"/>
      <c r="B976" s="134"/>
      <c r="C976" s="134"/>
      <c r="D976" s="134"/>
      <c r="E976" s="134"/>
      <c r="F976" s="134"/>
      <c r="G976" s="222" t="str">
        <f ca="1">IF(INDIRECT("ЗакСпец!A701")&lt;&gt;"",INDIRECT("ЗакСпец!A701"),"")</f>
        <v/>
      </c>
      <c r="H976" s="141" t="str">
        <f ca="1">IF(INDIRECT("ЗакСпец!B701")&lt;&gt;"",INDIRECT("ЗакСпец!B701"),"")</f>
        <v/>
      </c>
      <c r="I976" s="222" t="str">
        <f ca="1">IF(INDIRECT("ЗакСпец!C701")&lt;&gt;"",INDIRECT("ЗакСпец!C701"),"")</f>
        <v/>
      </c>
      <c r="J976" s="222" t="str">
        <f ca="1">IF(INDIRECT("ЗакСпец!D701")&lt;&gt;"",INDIRECT("ЗакСпец!D701"),"")</f>
        <v/>
      </c>
      <c r="K976" s="222"/>
      <c r="L976" s="222"/>
      <c r="M976" s="222"/>
      <c r="N976" s="222"/>
      <c r="O976" s="141" t="str">
        <f ca="1">IF(INDIRECT("ЗакСпец!E701")&lt;&gt;"",INDIRECT("ЗакСпец!E701"),"")</f>
        <v/>
      </c>
      <c r="P976" s="141"/>
      <c r="Q976" s="141"/>
      <c r="R976" s="141"/>
      <c r="S976" s="141"/>
      <c r="T976" s="222" t="str">
        <f ca="1">IF(INDIRECT("ЗакСпец!F701")&lt;&gt;"",INDIRECT("ЗакСпец!F701"),"")</f>
        <v/>
      </c>
      <c r="U976" s="222" t="str">
        <f ca="1">IF(INDIRECT("ЗакСпец!G701")&lt;&gt;"",INDIRECT("ЗакСпец!G701"),"")</f>
        <v/>
      </c>
      <c r="V976" s="141" t="str">
        <f ca="1">IF(INDIRECT("ЗакСпец!H701")&lt;&gt;"",INDIRECT("ЗакСпец!H701"),"")</f>
        <v/>
      </c>
      <c r="W976" s="141"/>
      <c r="X976" s="141" t="str">
        <f ca="1">IF(INDIRECT("ЗакСпец!I701")&lt;&gt;"",INDIRECT("ЗакСпец!I701"),"")</f>
        <v/>
      </c>
      <c r="Y976" s="141"/>
      <c r="Z976" s="141"/>
      <c r="AA976" s="141"/>
      <c r="AB976" s="139"/>
    </row>
    <row r="977" spans="1:28" ht="2.85" customHeight="1" thickBot="1" x14ac:dyDescent="0.25">
      <c r="A977" s="132"/>
      <c r="B977" s="134"/>
      <c r="C977" s="162" t="s">
        <v>29</v>
      </c>
      <c r="D977" s="127"/>
      <c r="E977" s="127"/>
      <c r="F977" s="127"/>
      <c r="G977" s="223"/>
      <c r="H977" s="141"/>
      <c r="I977" s="222"/>
      <c r="J977" s="222"/>
      <c r="K977" s="222"/>
      <c r="L977" s="222"/>
      <c r="M977" s="222"/>
      <c r="N977" s="222"/>
      <c r="O977" s="141"/>
      <c r="P977" s="141"/>
      <c r="Q977" s="141"/>
      <c r="R977" s="141"/>
      <c r="S977" s="141"/>
      <c r="T977" s="222"/>
      <c r="U977" s="222"/>
      <c r="V977" s="141"/>
      <c r="W977" s="141"/>
      <c r="X977" s="141"/>
      <c r="Y977" s="141"/>
      <c r="Z977" s="141"/>
      <c r="AA977" s="141"/>
      <c r="AB977" s="139"/>
    </row>
    <row r="978" spans="1:28" ht="22.5" customHeight="1" thickBot="1" x14ac:dyDescent="0.25">
      <c r="A978" s="132"/>
      <c r="B978" s="134"/>
      <c r="C978" s="127"/>
      <c r="D978" s="127"/>
      <c r="E978" s="127"/>
      <c r="F978" s="127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222" t="str">
        <f ca="1">IF(INDIRECT("ЗакСпец!D702")&lt;&gt;"",INDIRECT("ЗакСпец!D702"),"")</f>
        <v/>
      </c>
      <c r="K978" s="222"/>
      <c r="L978" s="222"/>
      <c r="M978" s="222"/>
      <c r="N978" s="222"/>
      <c r="O978" s="141" t="str">
        <f ca="1">IF(INDIRECT("ЗакСпец!E702")&lt;&gt;"",INDIRECT("ЗакСпец!E702"),"")</f>
        <v/>
      </c>
      <c r="P978" s="141"/>
      <c r="Q978" s="141"/>
      <c r="R978" s="141"/>
      <c r="S978" s="141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41" t="str">
        <f ca="1">IF(INDIRECT("ЗакСпец!H702")&lt;&gt;"",INDIRECT("ЗакСпец!H702"),"")</f>
        <v/>
      </c>
      <c r="W978" s="141"/>
      <c r="X978" s="141" t="str">
        <f ca="1">IF(INDIRECT("ЗакСпец!I702")&lt;&gt;"",INDIRECT("ЗакСпец!I702"),"")</f>
        <v/>
      </c>
      <c r="Y978" s="141"/>
      <c r="Z978" s="141"/>
      <c r="AA978" s="141"/>
      <c r="AB978" s="139"/>
    </row>
    <row r="979" spans="1:28" ht="22.5" customHeight="1" thickBot="1" x14ac:dyDescent="0.25">
      <c r="A979" s="132"/>
      <c r="B979" s="134"/>
      <c r="C979" s="127"/>
      <c r="D979" s="127"/>
      <c r="E979" s="127"/>
      <c r="F979" s="127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222" t="str">
        <f ca="1">IF(INDIRECT("ЗакСпец!D703")&lt;&gt;"",INDIRECT("ЗакСпец!D703"),"")</f>
        <v/>
      </c>
      <c r="K979" s="222"/>
      <c r="L979" s="222"/>
      <c r="M979" s="222"/>
      <c r="N979" s="222"/>
      <c r="O979" s="141" t="str">
        <f ca="1">IF(INDIRECT("ЗакСпец!E703")&lt;&gt;"",INDIRECT("ЗакСпец!E703"),"")</f>
        <v/>
      </c>
      <c r="P979" s="141"/>
      <c r="Q979" s="141"/>
      <c r="R979" s="141"/>
      <c r="S979" s="141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41" t="str">
        <f ca="1">IF(INDIRECT("ЗакСпец!H703")&lt;&gt;"",INDIRECT("ЗакСпец!H703"),"")</f>
        <v/>
      </c>
      <c r="W979" s="141"/>
      <c r="X979" s="141" t="str">
        <f ca="1">IF(INDIRECT("ЗакСпец!I703")&lt;&gt;"",INDIRECT("ЗакСпец!I703"),"")</f>
        <v/>
      </c>
      <c r="Y979" s="141"/>
      <c r="Z979" s="141"/>
      <c r="AA979" s="141"/>
      <c r="AB979" s="139"/>
    </row>
    <row r="980" spans="1:28" ht="22.5" customHeight="1" thickBot="1" x14ac:dyDescent="0.25">
      <c r="A980" s="132"/>
      <c r="B980" s="134"/>
      <c r="C980" s="127"/>
      <c r="D980" s="127"/>
      <c r="E980" s="127"/>
      <c r="F980" s="127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222" t="str">
        <f ca="1">IF(INDIRECT("ЗакСпец!D704")&lt;&gt;"",INDIRECT("ЗакСпец!D704"),"")</f>
        <v/>
      </c>
      <c r="K980" s="222"/>
      <c r="L980" s="222"/>
      <c r="M980" s="222"/>
      <c r="N980" s="222"/>
      <c r="O980" s="141" t="str">
        <f ca="1">IF(INDIRECT("ЗакСпец!E704")&lt;&gt;"",INDIRECT("ЗакСпец!E704"),"")</f>
        <v/>
      </c>
      <c r="P980" s="141"/>
      <c r="Q980" s="141"/>
      <c r="R980" s="141"/>
      <c r="S980" s="141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41" t="str">
        <f ca="1">IF(INDIRECT("ЗакСпец!H704")&lt;&gt;"",INDIRECT("ЗакСпец!H704"),"")</f>
        <v/>
      </c>
      <c r="W980" s="141"/>
      <c r="X980" s="141" t="str">
        <f ca="1">IF(INDIRECT("ЗакСпец!I704")&lt;&gt;"",INDIRECT("ЗакСпец!I704"),"")</f>
        <v/>
      </c>
      <c r="Y980" s="141"/>
      <c r="Z980" s="141"/>
      <c r="AA980" s="141"/>
      <c r="AB980" s="139"/>
    </row>
    <row r="981" spans="1:28" ht="22.5" customHeight="1" thickBot="1" x14ac:dyDescent="0.25">
      <c r="A981" s="132"/>
      <c r="B981" s="134"/>
      <c r="C981" s="162" t="s">
        <v>28</v>
      </c>
      <c r="D981" s="162"/>
      <c r="E981" s="127"/>
      <c r="F981" s="127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222" t="str">
        <f ca="1">IF(INDIRECT("ЗакСпец!D705")&lt;&gt;"",INDIRECT("ЗакСпец!D705"),"")</f>
        <v/>
      </c>
      <c r="K981" s="222"/>
      <c r="L981" s="222"/>
      <c r="M981" s="222"/>
      <c r="N981" s="222"/>
      <c r="O981" s="141" t="str">
        <f ca="1">IF(INDIRECT("ЗакСпец!E705")&lt;&gt;"",INDIRECT("ЗакСпец!E705"),"")</f>
        <v/>
      </c>
      <c r="P981" s="141"/>
      <c r="Q981" s="141"/>
      <c r="R981" s="141"/>
      <c r="S981" s="141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41" t="str">
        <f ca="1">IF(INDIRECT("ЗакСпец!H705")&lt;&gt;"",INDIRECT("ЗакСпец!H705"),"")</f>
        <v/>
      </c>
      <c r="W981" s="141"/>
      <c r="X981" s="141" t="str">
        <f ca="1">IF(INDIRECT("ЗакСпец!I705")&lt;&gt;"",INDIRECT("ЗакСпец!I705"),"")</f>
        <v/>
      </c>
      <c r="Y981" s="141"/>
      <c r="Z981" s="141"/>
      <c r="AA981" s="141"/>
      <c r="AB981" s="139"/>
    </row>
    <row r="982" spans="1:28" ht="22.5" customHeight="1" thickBot="1" x14ac:dyDescent="0.25">
      <c r="A982" s="132"/>
      <c r="B982" s="134"/>
      <c r="C982" s="162"/>
      <c r="D982" s="162"/>
      <c r="E982" s="127"/>
      <c r="F982" s="127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222" t="str">
        <f ca="1">IF(INDIRECT("ЗакСпец!D706")&lt;&gt;"",INDIRECT("ЗакСпец!D706"),"")</f>
        <v/>
      </c>
      <c r="K982" s="222"/>
      <c r="L982" s="222"/>
      <c r="M982" s="222"/>
      <c r="N982" s="222"/>
      <c r="O982" s="141" t="str">
        <f ca="1">IF(INDIRECT("ЗакСпец!E706")&lt;&gt;"",INDIRECT("ЗакСпец!E706"),"")</f>
        <v/>
      </c>
      <c r="P982" s="141"/>
      <c r="Q982" s="141"/>
      <c r="R982" s="141"/>
      <c r="S982" s="141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41" t="str">
        <f ca="1">IF(INDIRECT("ЗакСпец!H706")&lt;&gt;"",INDIRECT("ЗакСпец!H706"),"")</f>
        <v/>
      </c>
      <c r="W982" s="141"/>
      <c r="X982" s="141" t="str">
        <f ca="1">IF(INDIRECT("ЗакСпец!I706")&lt;&gt;"",INDIRECT("ЗакСпец!I706"),"")</f>
        <v/>
      </c>
      <c r="Y982" s="141"/>
      <c r="Z982" s="141"/>
      <c r="AA982" s="141"/>
      <c r="AB982" s="139"/>
    </row>
    <row r="983" spans="1:28" ht="22.5" customHeight="1" thickBot="1" x14ac:dyDescent="0.25">
      <c r="A983" s="132"/>
      <c r="B983" s="134"/>
      <c r="C983" s="162"/>
      <c r="D983" s="162"/>
      <c r="E983" s="127"/>
      <c r="F983" s="127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222" t="str">
        <f ca="1">IF(INDIRECT("ЗакСпец!D707")&lt;&gt;"",INDIRECT("ЗакСпец!D707"),"")</f>
        <v/>
      </c>
      <c r="K983" s="222"/>
      <c r="L983" s="222"/>
      <c r="M983" s="222"/>
      <c r="N983" s="222"/>
      <c r="O983" s="141" t="str">
        <f ca="1">IF(INDIRECT("ЗакСпец!E707")&lt;&gt;"",INDIRECT("ЗакСпец!E707"),"")</f>
        <v/>
      </c>
      <c r="P983" s="141"/>
      <c r="Q983" s="141"/>
      <c r="R983" s="141"/>
      <c r="S983" s="141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41" t="str">
        <f ca="1">IF(INDIRECT("ЗакСпец!H707")&lt;&gt;"",INDIRECT("ЗакСпец!H707"),"")</f>
        <v/>
      </c>
      <c r="W983" s="141"/>
      <c r="X983" s="141" t="str">
        <f ca="1">IF(INDIRECT("ЗакСпец!I707")&lt;&gt;"",INDIRECT("ЗакСпец!I707"),"")</f>
        <v/>
      </c>
      <c r="Y983" s="141"/>
      <c r="Z983" s="141"/>
      <c r="AA983" s="141"/>
      <c r="AB983" s="139"/>
    </row>
    <row r="984" spans="1:28" ht="22.5" customHeight="1" thickBot="1" x14ac:dyDescent="0.25">
      <c r="A984" s="132"/>
      <c r="B984" s="134"/>
      <c r="C984" s="162"/>
      <c r="D984" s="162"/>
      <c r="E984" s="127"/>
      <c r="F984" s="127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222" t="str">
        <f ca="1">IF(INDIRECT("ЗакСпец!D708")&lt;&gt;"",INDIRECT("ЗакСпец!D708"),"")</f>
        <v/>
      </c>
      <c r="K984" s="222"/>
      <c r="L984" s="222"/>
      <c r="M984" s="222"/>
      <c r="N984" s="222"/>
      <c r="O984" s="141" t="str">
        <f ca="1">IF(INDIRECT("ЗакСпец!E708")&lt;&gt;"",INDIRECT("ЗакСпец!E708"),"")</f>
        <v/>
      </c>
      <c r="P984" s="141"/>
      <c r="Q984" s="141"/>
      <c r="R984" s="141"/>
      <c r="S984" s="141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41" t="str">
        <f ca="1">IF(INDIRECT("ЗакСпец!H708")&lt;&gt;"",INDIRECT("ЗакСпец!H708"),"")</f>
        <v/>
      </c>
      <c r="W984" s="141"/>
      <c r="X984" s="141" t="str">
        <f ca="1">IF(INDIRECT("ЗакСпец!I708")&lt;&gt;"",INDIRECT("ЗакСпец!I708"),"")</f>
        <v/>
      </c>
      <c r="Y984" s="141"/>
      <c r="Z984" s="141"/>
      <c r="AA984" s="141"/>
      <c r="AB984" s="139"/>
    </row>
    <row r="985" spans="1:28" ht="8.4499999999999993" customHeight="1" thickBot="1" x14ac:dyDescent="0.25">
      <c r="A985" s="132"/>
      <c r="B985" s="134"/>
      <c r="C985" s="162"/>
      <c r="D985" s="162"/>
      <c r="E985" s="127"/>
      <c r="F985" s="127"/>
      <c r="G985" s="223" t="str">
        <f ca="1">IF(INDIRECT("ЗакСпец!A709")&lt;&gt;"",INDIRECT("ЗакСпец!A709"),"")</f>
        <v/>
      </c>
      <c r="H985" s="224" t="str">
        <f ca="1">IF(INDIRECT("ЗакСпец!B709")&lt;&gt;"",INDIRECT("ЗакСпец!B709"),"")</f>
        <v/>
      </c>
      <c r="I985" s="225" t="str">
        <f ca="1">IF(INDIRECT("ЗакСпец!C709")&lt;&gt;"",INDIRECT("ЗакСпец!C709"),"")</f>
        <v/>
      </c>
      <c r="J985" s="222" t="str">
        <f ca="1">IF(INDIRECT("ЗакСпец!D709")&lt;&gt;"",INDIRECT("ЗакСпец!D709"),"")</f>
        <v/>
      </c>
      <c r="K985" s="222"/>
      <c r="L985" s="222"/>
      <c r="M985" s="222"/>
      <c r="N985" s="222"/>
      <c r="O985" s="141" t="str">
        <f ca="1">IF(INDIRECT("ЗакСпец!E709")&lt;&gt;"",INDIRECT("ЗакСпец!E709"),"")</f>
        <v/>
      </c>
      <c r="P985" s="141"/>
      <c r="Q985" s="141"/>
      <c r="R985" s="141"/>
      <c r="S985" s="141"/>
      <c r="T985" s="222" t="str">
        <f ca="1">IF(INDIRECT("ЗакСпец!F709")&lt;&gt;"",INDIRECT("ЗакСпец!F709"),"")</f>
        <v/>
      </c>
      <c r="U985" s="222" t="str">
        <f ca="1">IF(INDIRECT("ЗакСпец!G709")&lt;&gt;"",INDIRECT("ЗакСпец!G709"),"")</f>
        <v/>
      </c>
      <c r="V985" s="141" t="str">
        <f ca="1">IF(INDIRECT("ЗакСпец!H709")&lt;&gt;"",INDIRECT("ЗакСпец!H709"),"")</f>
        <v/>
      </c>
      <c r="W985" s="141"/>
      <c r="X985" s="141" t="str">
        <f ca="1">IF(INDIRECT("ЗакСпец!I709")&lt;&gt;"",INDIRECT("ЗакСпец!I709"),"")</f>
        <v/>
      </c>
      <c r="Y985" s="141"/>
      <c r="Z985" s="141"/>
      <c r="AA985" s="141"/>
      <c r="AB985" s="139"/>
    </row>
    <row r="986" spans="1:28" ht="14.45" customHeight="1" thickBot="1" x14ac:dyDescent="0.25">
      <c r="A986" s="132"/>
      <c r="B986" s="134"/>
      <c r="C986" s="162" t="s">
        <v>27</v>
      </c>
      <c r="D986" s="162"/>
      <c r="E986" s="127"/>
      <c r="F986" s="127"/>
      <c r="G986" s="223"/>
      <c r="H986" s="224"/>
      <c r="I986" s="225"/>
      <c r="J986" s="222"/>
      <c r="K986" s="222"/>
      <c r="L986" s="222"/>
      <c r="M986" s="222"/>
      <c r="N986" s="222"/>
      <c r="O986" s="141"/>
      <c r="P986" s="141"/>
      <c r="Q986" s="141"/>
      <c r="R986" s="141"/>
      <c r="S986" s="141"/>
      <c r="T986" s="222"/>
      <c r="U986" s="222"/>
      <c r="V986" s="141"/>
      <c r="W986" s="141"/>
      <c r="X986" s="141"/>
      <c r="Y986" s="141"/>
      <c r="Z986" s="141"/>
      <c r="AA986" s="141"/>
      <c r="AB986" s="139"/>
    </row>
    <row r="987" spans="1:28" ht="14.45" customHeight="1" thickBot="1" x14ac:dyDescent="0.25">
      <c r="A987" s="132"/>
      <c r="B987" s="134"/>
      <c r="C987" s="162"/>
      <c r="D987" s="162"/>
      <c r="E987" s="127"/>
      <c r="F987" s="127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39"/>
    </row>
    <row r="988" spans="1:28" ht="14.45" customHeight="1" thickBot="1" x14ac:dyDescent="0.25">
      <c r="A988" s="132"/>
      <c r="B988" s="134"/>
      <c r="C988" s="162"/>
      <c r="D988" s="162"/>
      <c r="E988" s="127"/>
      <c r="F988" s="127"/>
      <c r="G988" s="20"/>
      <c r="J988" s="14"/>
      <c r="K988" s="14"/>
      <c r="L988" s="214"/>
      <c r="M988" s="214"/>
      <c r="N988" s="215"/>
      <c r="O988" s="215"/>
      <c r="P988" s="14"/>
      <c r="Q988" s="14"/>
      <c r="R988" s="216" t="str">
        <f>R945</f>
        <v>1191-ИОС4.1-ВОР</v>
      </c>
      <c r="S988" s="216"/>
      <c r="T988" s="216"/>
      <c r="U988" s="216"/>
      <c r="V988" s="216"/>
      <c r="W988" s="216"/>
      <c r="X988" s="216"/>
      <c r="Y988" s="216"/>
      <c r="Z988" s="216"/>
      <c r="AA988" s="32" t="s">
        <v>16</v>
      </c>
      <c r="AB988" s="139"/>
    </row>
    <row r="989" spans="1:28" ht="14.45" customHeight="1" thickBot="1" x14ac:dyDescent="0.25">
      <c r="A989" s="132"/>
      <c r="B989" s="134"/>
      <c r="C989" s="162"/>
      <c r="D989" s="162"/>
      <c r="E989" s="127"/>
      <c r="F989" s="127"/>
      <c r="G989" s="20"/>
      <c r="J989" s="27"/>
      <c r="K989" s="27"/>
      <c r="L989" s="199"/>
      <c r="M989" s="199"/>
      <c r="N989" s="219"/>
      <c r="O989" s="219"/>
      <c r="P989" s="27"/>
      <c r="Q989" s="27"/>
      <c r="R989" s="216"/>
      <c r="S989" s="216"/>
      <c r="T989" s="216"/>
      <c r="U989" s="216"/>
      <c r="V989" s="216"/>
      <c r="W989" s="216"/>
      <c r="X989" s="216"/>
      <c r="Y989" s="216"/>
      <c r="Z989" s="216"/>
      <c r="AA989" s="213" t="str">
        <f ca="1">IF(CONCATENATE(H951,H952,H953,H954,H955)&lt;&gt;"",AA946+1,"")</f>
        <v/>
      </c>
      <c r="AB989" s="139"/>
    </row>
    <row r="990" spans="1:28" ht="14.45" customHeight="1" thickBot="1" x14ac:dyDescent="0.25">
      <c r="A990" s="132"/>
      <c r="B990" s="134"/>
      <c r="C990" s="162"/>
      <c r="D990" s="162"/>
      <c r="E990" s="127"/>
      <c r="F990" s="127"/>
      <c r="G990" s="23"/>
      <c r="H990" s="42"/>
      <c r="I990" s="24"/>
      <c r="J990" s="13" t="s">
        <v>10</v>
      </c>
      <c r="K990" s="13" t="s">
        <v>11</v>
      </c>
      <c r="L990" s="213" t="s">
        <v>16</v>
      </c>
      <c r="M990" s="213"/>
      <c r="N990" s="127" t="s">
        <v>12</v>
      </c>
      <c r="O990" s="127"/>
      <c r="P990" s="13" t="s">
        <v>13</v>
      </c>
      <c r="Q990" s="13" t="s">
        <v>14</v>
      </c>
      <c r="R990" s="216"/>
      <c r="S990" s="216"/>
      <c r="T990" s="216"/>
      <c r="U990" s="216"/>
      <c r="V990" s="216"/>
      <c r="W990" s="216"/>
      <c r="X990" s="216"/>
      <c r="Y990" s="216"/>
      <c r="Z990" s="216"/>
      <c r="AA990" s="213"/>
      <c r="AB990" s="139"/>
    </row>
    <row r="991" spans="1:28" ht="16.899999999999999" customHeight="1" x14ac:dyDescent="0.2">
      <c r="A991" s="196"/>
      <c r="B991" s="197"/>
      <c r="C991" s="197"/>
      <c r="D991" s="197"/>
      <c r="E991" s="197"/>
      <c r="F991" s="197"/>
      <c r="G991" s="197"/>
      <c r="H991" s="197"/>
      <c r="I991" s="197"/>
      <c r="J991" s="197"/>
      <c r="K991" s="197"/>
      <c r="L991" s="197"/>
      <c r="M991" s="197"/>
      <c r="N991" s="197"/>
      <c r="O991" s="197"/>
      <c r="P991" s="197"/>
      <c r="Q991" s="197"/>
      <c r="R991" s="197"/>
      <c r="S991" s="197"/>
      <c r="T991" s="197"/>
      <c r="U991" s="197"/>
      <c r="V991" s="197"/>
      <c r="W991" s="197"/>
      <c r="X991" s="197"/>
      <c r="Y991" s="197"/>
      <c r="Z991" s="197"/>
      <c r="AA991" s="197"/>
      <c r="AB991" s="140"/>
    </row>
    <row r="992" spans="1:28" ht="16.899999999999999" customHeight="1" thickBot="1" x14ac:dyDescent="0.25">
      <c r="A992" s="130"/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35"/>
    </row>
    <row r="993" spans="1:28" ht="100.15" customHeight="1" thickBot="1" x14ac:dyDescent="0.25">
      <c r="A993" s="198"/>
      <c r="B993" s="134"/>
      <c r="C993" s="134"/>
      <c r="D993" s="134"/>
      <c r="E993" s="134"/>
      <c r="F993" s="134"/>
      <c r="G993" s="12" t="s">
        <v>18</v>
      </c>
      <c r="H993" s="38" t="s">
        <v>19</v>
      </c>
      <c r="I993" s="12" t="s">
        <v>20</v>
      </c>
      <c r="J993" s="222" t="s">
        <v>21</v>
      </c>
      <c r="K993" s="222"/>
      <c r="L993" s="222"/>
      <c r="M993" s="213"/>
      <c r="N993" s="213"/>
      <c r="O993" s="141" t="s">
        <v>22</v>
      </c>
      <c r="P993" s="141"/>
      <c r="Q993" s="141"/>
      <c r="R993" s="141"/>
      <c r="S993" s="141"/>
      <c r="T993" s="12" t="s">
        <v>26</v>
      </c>
      <c r="U993" s="12" t="s">
        <v>25</v>
      </c>
      <c r="V993" s="141" t="s">
        <v>23</v>
      </c>
      <c r="W993" s="141"/>
      <c r="X993" s="141" t="s">
        <v>24</v>
      </c>
      <c r="Y993" s="141"/>
      <c r="Z993" s="141"/>
      <c r="AA993" s="141"/>
      <c r="AB993" s="139"/>
    </row>
    <row r="994" spans="1:28" ht="22.5" customHeight="1" thickBot="1" x14ac:dyDescent="0.25">
      <c r="A994" s="132"/>
      <c r="B994" s="134"/>
      <c r="C994" s="134"/>
      <c r="D994" s="134"/>
      <c r="E994" s="134"/>
      <c r="F994" s="134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222" t="str">
        <f ca="1">IF(INDIRECT("ЗакСпец!D710")&lt;&gt;"",INDIRECT("ЗакСпец!D710"),"")</f>
        <v/>
      </c>
      <c r="K994" s="222"/>
      <c r="L994" s="222"/>
      <c r="M994" s="222"/>
      <c r="N994" s="222"/>
      <c r="O994" s="141" t="str">
        <f ca="1">IF(INDIRECT("ЗакСпец!E710")&lt;&gt;"",INDIRECT("ЗакСпец!E710"),"")</f>
        <v/>
      </c>
      <c r="P994" s="141"/>
      <c r="Q994" s="141"/>
      <c r="R994" s="141"/>
      <c r="S994" s="141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41" t="str">
        <f ca="1">IF(INDIRECT("ЗакСпец!H710")&lt;&gt;"",INDIRECT("ЗакСпец!H710"),"")</f>
        <v/>
      </c>
      <c r="W994" s="141"/>
      <c r="X994" s="141" t="str">
        <f ca="1">IF(INDIRECT("ЗакСпец!I710")&lt;&gt;"",INDIRECT("ЗакСпец!I710"),"")</f>
        <v/>
      </c>
      <c r="Y994" s="141"/>
      <c r="Z994" s="141"/>
      <c r="AA994" s="141"/>
      <c r="AB994" s="139"/>
    </row>
    <row r="995" spans="1:28" ht="22.5" customHeight="1" thickBot="1" x14ac:dyDescent="0.25">
      <c r="A995" s="132"/>
      <c r="B995" s="134"/>
      <c r="C995" s="134"/>
      <c r="D995" s="134"/>
      <c r="E995" s="134"/>
      <c r="F995" s="134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222" t="str">
        <f ca="1">IF(INDIRECT("ЗакСпец!D711")&lt;&gt;"",INDIRECT("ЗакСпец!D711"),"")</f>
        <v/>
      </c>
      <c r="K995" s="222"/>
      <c r="L995" s="222"/>
      <c r="M995" s="222"/>
      <c r="N995" s="222"/>
      <c r="O995" s="141" t="str">
        <f ca="1">IF(INDIRECT("ЗакСпец!E711")&lt;&gt;"",INDIRECT("ЗакСпец!E711"),"")</f>
        <v/>
      </c>
      <c r="P995" s="141"/>
      <c r="Q995" s="141"/>
      <c r="R995" s="141"/>
      <c r="S995" s="141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41" t="str">
        <f ca="1">IF(INDIRECT("ЗакСпец!H711")&lt;&gt;"",INDIRECT("ЗакСпец!H711"),"")</f>
        <v/>
      </c>
      <c r="W995" s="141"/>
      <c r="X995" s="141" t="str">
        <f ca="1">IF(INDIRECT("ЗакСпец!I711")&lt;&gt;"",INDIRECT("ЗакСпец!I711"),"")</f>
        <v/>
      </c>
      <c r="Y995" s="141"/>
      <c r="Z995" s="141"/>
      <c r="AA995" s="141"/>
      <c r="AB995" s="139"/>
    </row>
    <row r="996" spans="1:28" ht="22.5" customHeight="1" thickBot="1" x14ac:dyDescent="0.25">
      <c r="A996" s="132"/>
      <c r="B996" s="134"/>
      <c r="C996" s="134"/>
      <c r="D996" s="134"/>
      <c r="E996" s="134"/>
      <c r="F996" s="134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222" t="str">
        <f ca="1">IF(INDIRECT("ЗакСпец!D712")&lt;&gt;"",INDIRECT("ЗакСпец!D712"),"")</f>
        <v/>
      </c>
      <c r="K996" s="222"/>
      <c r="L996" s="222"/>
      <c r="M996" s="222"/>
      <c r="N996" s="222"/>
      <c r="O996" s="141" t="str">
        <f ca="1">IF(INDIRECT("ЗакСпец!E712")&lt;&gt;"",INDIRECT("ЗакСпец!E712"),"")</f>
        <v/>
      </c>
      <c r="P996" s="141"/>
      <c r="Q996" s="141"/>
      <c r="R996" s="141"/>
      <c r="S996" s="141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41" t="str">
        <f ca="1">IF(INDIRECT("ЗакСпец!H712")&lt;&gt;"",INDIRECT("ЗакСпец!H712"),"")</f>
        <v/>
      </c>
      <c r="W996" s="141"/>
      <c r="X996" s="141" t="str">
        <f ca="1">IF(INDIRECT("ЗакСпец!I712")&lt;&gt;"",INDIRECT("ЗакСпец!I712"),"")</f>
        <v/>
      </c>
      <c r="Y996" s="141"/>
      <c r="Z996" s="141"/>
      <c r="AA996" s="141"/>
      <c r="AB996" s="139"/>
    </row>
    <row r="997" spans="1:28" ht="22.5" customHeight="1" thickBot="1" x14ac:dyDescent="0.25">
      <c r="A997" s="132"/>
      <c r="B997" s="134"/>
      <c r="C997" s="134"/>
      <c r="D997" s="134"/>
      <c r="E997" s="134"/>
      <c r="F997" s="134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222" t="str">
        <f ca="1">IF(INDIRECT("ЗакСпец!D713")&lt;&gt;"",INDIRECT("ЗакСпец!D713"),"")</f>
        <v/>
      </c>
      <c r="K997" s="222"/>
      <c r="L997" s="222"/>
      <c r="M997" s="222"/>
      <c r="N997" s="222"/>
      <c r="O997" s="141" t="str">
        <f ca="1">IF(INDIRECT("ЗакСпец!E713")&lt;&gt;"",INDIRECT("ЗакСпец!E713"),"")</f>
        <v/>
      </c>
      <c r="P997" s="141"/>
      <c r="Q997" s="141"/>
      <c r="R997" s="141"/>
      <c r="S997" s="141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41" t="str">
        <f ca="1">IF(INDIRECT("ЗакСпец!H713")&lt;&gt;"",INDIRECT("ЗакСпец!H713"),"")</f>
        <v/>
      </c>
      <c r="W997" s="141"/>
      <c r="X997" s="141" t="str">
        <f ca="1">IF(INDIRECT("ЗакСпец!I713")&lt;&gt;"",INDIRECT("ЗакСпец!I713"),"")</f>
        <v/>
      </c>
      <c r="Y997" s="141"/>
      <c r="Z997" s="141"/>
      <c r="AA997" s="141"/>
      <c r="AB997" s="139"/>
    </row>
    <row r="998" spans="1:28" ht="22.5" customHeight="1" thickBot="1" x14ac:dyDescent="0.25">
      <c r="A998" s="132"/>
      <c r="B998" s="134"/>
      <c r="C998" s="134"/>
      <c r="D998" s="134"/>
      <c r="E998" s="134"/>
      <c r="F998" s="134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222" t="str">
        <f ca="1">IF(INDIRECT("ЗакСпец!D714")&lt;&gt;"",INDIRECT("ЗакСпец!D714"),"")</f>
        <v/>
      </c>
      <c r="K998" s="222"/>
      <c r="L998" s="222"/>
      <c r="M998" s="222"/>
      <c r="N998" s="222"/>
      <c r="O998" s="141" t="str">
        <f ca="1">IF(INDIRECT("ЗакСпец!E714")&lt;&gt;"",INDIRECT("ЗакСпец!E714"),"")</f>
        <v/>
      </c>
      <c r="P998" s="141"/>
      <c r="Q998" s="141"/>
      <c r="R998" s="141"/>
      <c r="S998" s="141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41" t="str">
        <f ca="1">IF(INDIRECT("ЗакСпец!H714")&lt;&gt;"",INDIRECT("ЗакСпец!H714"),"")</f>
        <v/>
      </c>
      <c r="W998" s="141"/>
      <c r="X998" s="141" t="str">
        <f ca="1">IF(INDIRECT("ЗакСпец!I714")&lt;&gt;"",INDIRECT("ЗакСпец!I714"),"")</f>
        <v/>
      </c>
      <c r="Y998" s="141"/>
      <c r="Z998" s="141"/>
      <c r="AA998" s="141"/>
      <c r="AB998" s="139"/>
    </row>
    <row r="999" spans="1:28" ht="22.5" customHeight="1" thickBot="1" x14ac:dyDescent="0.25">
      <c r="A999" s="132"/>
      <c r="B999" s="134"/>
      <c r="C999" s="134"/>
      <c r="D999" s="134"/>
      <c r="E999" s="134"/>
      <c r="F999" s="134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222" t="str">
        <f ca="1">IF(INDIRECT("ЗакСпец!D715")&lt;&gt;"",INDIRECT("ЗакСпец!D715"),"")</f>
        <v/>
      </c>
      <c r="K999" s="222"/>
      <c r="L999" s="222"/>
      <c r="M999" s="222"/>
      <c r="N999" s="222"/>
      <c r="O999" s="141" t="str">
        <f ca="1">IF(INDIRECT("ЗакСпец!E715")&lt;&gt;"",INDIRECT("ЗакСпец!E715"),"")</f>
        <v/>
      </c>
      <c r="P999" s="141"/>
      <c r="Q999" s="141"/>
      <c r="R999" s="141"/>
      <c r="S999" s="141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41" t="str">
        <f ca="1">IF(INDIRECT("ЗакСпец!H715")&lt;&gt;"",INDIRECT("ЗакСпец!H715"),"")</f>
        <v/>
      </c>
      <c r="W999" s="141"/>
      <c r="X999" s="141" t="str">
        <f ca="1">IF(INDIRECT("ЗакСпец!I715")&lt;&gt;"",INDIRECT("ЗакСпец!I715"),"")</f>
        <v/>
      </c>
      <c r="Y999" s="141"/>
      <c r="Z999" s="141"/>
      <c r="AA999" s="141"/>
      <c r="AB999" s="139"/>
    </row>
    <row r="1000" spans="1:28" ht="22.5" customHeight="1" thickBot="1" x14ac:dyDescent="0.25">
      <c r="A1000" s="132"/>
      <c r="B1000" s="134"/>
      <c r="C1000" s="134"/>
      <c r="D1000" s="134"/>
      <c r="E1000" s="134"/>
      <c r="F1000" s="134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222" t="str">
        <f ca="1">IF(INDIRECT("ЗакСпец!D716")&lt;&gt;"",INDIRECT("ЗакСпец!D716"),"")</f>
        <v/>
      </c>
      <c r="K1000" s="222"/>
      <c r="L1000" s="222"/>
      <c r="M1000" s="222"/>
      <c r="N1000" s="222"/>
      <c r="O1000" s="141" t="str">
        <f ca="1">IF(INDIRECT("ЗакСпец!E716")&lt;&gt;"",INDIRECT("ЗакСпец!E716"),"")</f>
        <v/>
      </c>
      <c r="P1000" s="141"/>
      <c r="Q1000" s="141"/>
      <c r="R1000" s="141"/>
      <c r="S1000" s="141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41" t="str">
        <f ca="1">IF(INDIRECT("ЗакСпец!H716")&lt;&gt;"",INDIRECT("ЗакСпец!H716"),"")</f>
        <v/>
      </c>
      <c r="W1000" s="141"/>
      <c r="X1000" s="141" t="str">
        <f ca="1">IF(INDIRECT("ЗакСпец!I716")&lt;&gt;"",INDIRECT("ЗакСпец!I716"),"")</f>
        <v/>
      </c>
      <c r="Y1000" s="141"/>
      <c r="Z1000" s="141"/>
      <c r="AA1000" s="141"/>
      <c r="AB1000" s="139"/>
    </row>
    <row r="1001" spans="1:28" ht="22.5" customHeight="1" thickBot="1" x14ac:dyDescent="0.25">
      <c r="A1001" s="132"/>
      <c r="B1001" s="134"/>
      <c r="C1001" s="134"/>
      <c r="D1001" s="134"/>
      <c r="E1001" s="134"/>
      <c r="F1001" s="134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222" t="str">
        <f ca="1">IF(INDIRECT("ЗакСпец!D717")&lt;&gt;"",INDIRECT("ЗакСпец!D717"),"")</f>
        <v/>
      </c>
      <c r="K1001" s="222"/>
      <c r="L1001" s="222"/>
      <c r="M1001" s="222"/>
      <c r="N1001" s="222"/>
      <c r="O1001" s="141" t="str">
        <f ca="1">IF(INDIRECT("ЗакСпец!E717")&lt;&gt;"",INDIRECT("ЗакСпец!E717"),"")</f>
        <v/>
      </c>
      <c r="P1001" s="141"/>
      <c r="Q1001" s="141"/>
      <c r="R1001" s="141"/>
      <c r="S1001" s="141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41" t="str">
        <f ca="1">IF(INDIRECT("ЗакСпец!H717")&lt;&gt;"",INDIRECT("ЗакСпец!H717"),"")</f>
        <v/>
      </c>
      <c r="W1001" s="141"/>
      <c r="X1001" s="141" t="str">
        <f ca="1">IF(INDIRECT("ЗакСпец!I717")&lt;&gt;"",INDIRECT("ЗакСпец!I717"),"")</f>
        <v/>
      </c>
      <c r="Y1001" s="141"/>
      <c r="Z1001" s="141"/>
      <c r="AA1001" s="141"/>
      <c r="AB1001" s="139"/>
    </row>
    <row r="1002" spans="1:28" ht="22.5" customHeight="1" thickBot="1" x14ac:dyDescent="0.25">
      <c r="A1002" s="132"/>
      <c r="B1002" s="134"/>
      <c r="C1002" s="134"/>
      <c r="D1002" s="134"/>
      <c r="E1002" s="134"/>
      <c r="F1002" s="134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222" t="str">
        <f ca="1">IF(INDIRECT("ЗакСпец!D718")&lt;&gt;"",INDIRECT("ЗакСпец!D718"),"")</f>
        <v/>
      </c>
      <c r="K1002" s="222"/>
      <c r="L1002" s="222"/>
      <c r="M1002" s="222"/>
      <c r="N1002" s="222"/>
      <c r="O1002" s="141" t="str">
        <f ca="1">IF(INDIRECT("ЗакСпец!E718")&lt;&gt;"",INDIRECT("ЗакСпец!E718"),"")</f>
        <v/>
      </c>
      <c r="P1002" s="141"/>
      <c r="Q1002" s="141"/>
      <c r="R1002" s="141"/>
      <c r="S1002" s="141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41" t="str">
        <f ca="1">IF(INDIRECT("ЗакСпец!H718")&lt;&gt;"",INDIRECT("ЗакСпец!H718"),"")</f>
        <v/>
      </c>
      <c r="W1002" s="141"/>
      <c r="X1002" s="141" t="str">
        <f ca="1">IF(INDIRECT("ЗакСпец!I718")&lt;&gt;"",INDIRECT("ЗакСпец!I718"),"")</f>
        <v/>
      </c>
      <c r="Y1002" s="141"/>
      <c r="Z1002" s="141"/>
      <c r="AA1002" s="141"/>
      <c r="AB1002" s="139"/>
    </row>
    <row r="1003" spans="1:28" ht="22.5" customHeight="1" thickBot="1" x14ac:dyDescent="0.25">
      <c r="A1003" s="132"/>
      <c r="B1003" s="134"/>
      <c r="C1003" s="134"/>
      <c r="D1003" s="134"/>
      <c r="E1003" s="134"/>
      <c r="F1003" s="134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222" t="str">
        <f ca="1">IF(INDIRECT("ЗакСпец!D719")&lt;&gt;"",INDIRECT("ЗакСпец!D719"),"")</f>
        <v/>
      </c>
      <c r="K1003" s="222"/>
      <c r="L1003" s="222"/>
      <c r="M1003" s="222"/>
      <c r="N1003" s="222"/>
      <c r="O1003" s="141" t="str">
        <f ca="1">IF(INDIRECT("ЗакСпец!E719")&lt;&gt;"",INDIRECT("ЗакСпец!E719"),"")</f>
        <v/>
      </c>
      <c r="P1003" s="141"/>
      <c r="Q1003" s="141"/>
      <c r="R1003" s="141"/>
      <c r="S1003" s="141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41" t="str">
        <f ca="1">IF(INDIRECT("ЗакСпец!H719")&lt;&gt;"",INDIRECT("ЗакСпец!H719"),"")</f>
        <v/>
      </c>
      <c r="W1003" s="141"/>
      <c r="X1003" s="141" t="str">
        <f ca="1">IF(INDIRECT("ЗакСпец!I719")&lt;&gt;"",INDIRECT("ЗакСпец!I719"),"")</f>
        <v/>
      </c>
      <c r="Y1003" s="141"/>
      <c r="Z1003" s="141"/>
      <c r="AA1003" s="141"/>
      <c r="AB1003" s="139"/>
    </row>
    <row r="1004" spans="1:28" ht="22.5" customHeight="1" thickBot="1" x14ac:dyDescent="0.25">
      <c r="A1004" s="132"/>
      <c r="B1004" s="134"/>
      <c r="C1004" s="134"/>
      <c r="D1004" s="134"/>
      <c r="E1004" s="134"/>
      <c r="F1004" s="134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222" t="str">
        <f ca="1">IF(INDIRECT("ЗакСпец!D720")&lt;&gt;"",INDIRECT("ЗакСпец!D720"),"")</f>
        <v/>
      </c>
      <c r="K1004" s="222"/>
      <c r="L1004" s="222"/>
      <c r="M1004" s="222"/>
      <c r="N1004" s="222"/>
      <c r="O1004" s="141" t="str">
        <f ca="1">IF(INDIRECT("ЗакСпец!E720")&lt;&gt;"",INDIRECT("ЗакСпец!E720"),"")</f>
        <v/>
      </c>
      <c r="P1004" s="141"/>
      <c r="Q1004" s="141"/>
      <c r="R1004" s="141"/>
      <c r="S1004" s="141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41" t="str">
        <f ca="1">IF(INDIRECT("ЗакСпец!H720")&lt;&gt;"",INDIRECT("ЗакСпец!H720"),"")</f>
        <v/>
      </c>
      <c r="W1004" s="141"/>
      <c r="X1004" s="141" t="str">
        <f ca="1">IF(INDIRECT("ЗакСпец!I720")&lt;&gt;"",INDIRECT("ЗакСпец!I720"),"")</f>
        <v/>
      </c>
      <c r="Y1004" s="141"/>
      <c r="Z1004" s="141"/>
      <c r="AA1004" s="141"/>
      <c r="AB1004" s="139"/>
    </row>
    <row r="1005" spans="1:28" ht="22.5" customHeight="1" thickBot="1" x14ac:dyDescent="0.25">
      <c r="A1005" s="132"/>
      <c r="B1005" s="134"/>
      <c r="C1005" s="134"/>
      <c r="D1005" s="134"/>
      <c r="E1005" s="134"/>
      <c r="F1005" s="134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222" t="str">
        <f ca="1">IF(INDIRECT("ЗакСпец!D721")&lt;&gt;"",INDIRECT("ЗакСпец!D721"),"")</f>
        <v/>
      </c>
      <c r="K1005" s="222"/>
      <c r="L1005" s="222"/>
      <c r="M1005" s="222"/>
      <c r="N1005" s="222"/>
      <c r="O1005" s="141" t="str">
        <f ca="1">IF(INDIRECT("ЗакСпец!E721")&lt;&gt;"",INDIRECT("ЗакСпец!E721"),"")</f>
        <v/>
      </c>
      <c r="P1005" s="141"/>
      <c r="Q1005" s="141"/>
      <c r="R1005" s="141"/>
      <c r="S1005" s="141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41" t="str">
        <f ca="1">IF(INDIRECT("ЗакСпец!H721")&lt;&gt;"",INDIRECT("ЗакСпец!H721"),"")</f>
        <v/>
      </c>
      <c r="W1005" s="141"/>
      <c r="X1005" s="141" t="str">
        <f ca="1">IF(INDIRECT("ЗакСпец!I721")&lt;&gt;"",INDIRECT("ЗакСпец!I721"),"")</f>
        <v/>
      </c>
      <c r="Y1005" s="141"/>
      <c r="Z1005" s="141"/>
      <c r="AA1005" s="141"/>
      <c r="AB1005" s="139"/>
    </row>
    <row r="1006" spans="1:28" ht="22.5" customHeight="1" thickBot="1" x14ac:dyDescent="0.25">
      <c r="A1006" s="132"/>
      <c r="B1006" s="134"/>
      <c r="C1006" s="134"/>
      <c r="D1006" s="134"/>
      <c r="E1006" s="134"/>
      <c r="F1006" s="134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222" t="str">
        <f ca="1">IF(INDIRECT("ЗакСпец!D722")&lt;&gt;"",INDIRECT("ЗакСпец!D722"),"")</f>
        <v/>
      </c>
      <c r="K1006" s="222"/>
      <c r="L1006" s="222"/>
      <c r="M1006" s="222"/>
      <c r="N1006" s="222"/>
      <c r="O1006" s="141" t="str">
        <f ca="1">IF(INDIRECT("ЗакСпец!E722")&lt;&gt;"",INDIRECT("ЗакСпец!E722"),"")</f>
        <v/>
      </c>
      <c r="P1006" s="141"/>
      <c r="Q1006" s="141"/>
      <c r="R1006" s="141"/>
      <c r="S1006" s="141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41" t="str">
        <f ca="1">IF(INDIRECT("ЗакСпец!H722")&lt;&gt;"",INDIRECT("ЗакСпец!H722"),"")</f>
        <v/>
      </c>
      <c r="W1006" s="141"/>
      <c r="X1006" s="141" t="str">
        <f ca="1">IF(INDIRECT("ЗакСпец!I722")&lt;&gt;"",INDIRECT("ЗакСпец!I722"),"")</f>
        <v/>
      </c>
      <c r="Y1006" s="141"/>
      <c r="Z1006" s="141"/>
      <c r="AA1006" s="141"/>
      <c r="AB1006" s="139"/>
    </row>
    <row r="1007" spans="1:28" ht="22.5" customHeight="1" thickBot="1" x14ac:dyDescent="0.25">
      <c r="A1007" s="132"/>
      <c r="B1007" s="134"/>
      <c r="C1007" s="134"/>
      <c r="D1007" s="134"/>
      <c r="E1007" s="134"/>
      <c r="F1007" s="134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222" t="str">
        <f ca="1">IF(INDIRECT("ЗакСпец!D723")&lt;&gt;"",INDIRECT("ЗакСпец!D723"),"")</f>
        <v/>
      </c>
      <c r="K1007" s="222"/>
      <c r="L1007" s="222"/>
      <c r="M1007" s="222"/>
      <c r="N1007" s="222"/>
      <c r="O1007" s="141" t="str">
        <f ca="1">IF(INDIRECT("ЗакСпец!E723")&lt;&gt;"",INDIRECT("ЗакСпец!E723"),"")</f>
        <v/>
      </c>
      <c r="P1007" s="141"/>
      <c r="Q1007" s="141"/>
      <c r="R1007" s="141"/>
      <c r="S1007" s="141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41" t="str">
        <f ca="1">IF(INDIRECT("ЗакСпец!H723")&lt;&gt;"",INDIRECT("ЗакСпец!H723"),"")</f>
        <v/>
      </c>
      <c r="W1007" s="141"/>
      <c r="X1007" s="141" t="str">
        <f ca="1">IF(INDIRECT("ЗакСпец!I723")&lt;&gt;"",INDIRECT("ЗакСпец!I723"),"")</f>
        <v/>
      </c>
      <c r="Y1007" s="141"/>
      <c r="Z1007" s="141"/>
      <c r="AA1007" s="141"/>
      <c r="AB1007" s="139"/>
    </row>
    <row r="1008" spans="1:28" ht="16.899999999999999" customHeight="1" thickBot="1" x14ac:dyDescent="0.25">
      <c r="A1008" s="132"/>
      <c r="B1008" s="134"/>
      <c r="C1008" s="134"/>
      <c r="D1008" s="134"/>
      <c r="E1008" s="134"/>
      <c r="F1008" s="134"/>
      <c r="G1008" s="222" t="str">
        <f ca="1">IF(INDIRECT("ЗакСпец!A724")&lt;&gt;"",INDIRECT("ЗакСпец!A724"),"")</f>
        <v/>
      </c>
      <c r="H1008" s="224" t="str">
        <f ca="1">IF(INDIRECT("ЗакСпец!B724")&lt;&gt;"",INDIRECT("ЗакСпец!B724"),"")</f>
        <v/>
      </c>
      <c r="I1008" s="222" t="str">
        <f ca="1">IF(INDIRECT("ЗакСпец!C724")&lt;&gt;"",INDIRECT("ЗакСпец!C724"),"")</f>
        <v/>
      </c>
      <c r="J1008" s="222" t="str">
        <f ca="1">IF(INDIRECT("ЗакСпец!D724")&lt;&gt;"",INDIRECT("ЗакСпец!D724"),"")</f>
        <v/>
      </c>
      <c r="K1008" s="222"/>
      <c r="L1008" s="222"/>
      <c r="M1008" s="222"/>
      <c r="N1008" s="222"/>
      <c r="O1008" s="141" t="str">
        <f ca="1">IF(INDIRECT("ЗакСпец!E724")&lt;&gt;"",INDIRECT("ЗакСпец!E724"),"")</f>
        <v/>
      </c>
      <c r="P1008" s="141"/>
      <c r="Q1008" s="141"/>
      <c r="R1008" s="141"/>
      <c r="S1008" s="141"/>
      <c r="T1008" s="222" t="str">
        <f ca="1">IF(INDIRECT("ЗакСпец!F724")&lt;&gt;"",INDIRECT("ЗакСпец!F724"),"")</f>
        <v/>
      </c>
      <c r="U1008" s="222" t="str">
        <f ca="1">IF(INDIRECT("ЗакСпец!G724")&lt;&gt;"",INDIRECT("ЗакСпец!G724"),"")</f>
        <v/>
      </c>
      <c r="V1008" s="141" t="str">
        <f ca="1">IF(INDIRECT("ЗакСпец!H724")&lt;&gt;"",INDIRECT("ЗакСпец!H724"),"")</f>
        <v/>
      </c>
      <c r="W1008" s="141"/>
      <c r="X1008" s="141" t="str">
        <f ca="1">IF(INDIRECT("ЗакСпец!I724")&lt;&gt;"",INDIRECT("ЗакСпец!I724"),"")</f>
        <v/>
      </c>
      <c r="Y1008" s="141"/>
      <c r="Z1008" s="141"/>
      <c r="AA1008" s="141"/>
      <c r="AB1008" s="139"/>
    </row>
    <row r="1009" spans="1:28" ht="5.65" customHeight="1" thickBot="1" x14ac:dyDescent="0.25">
      <c r="A1009" s="132"/>
      <c r="B1009" s="134"/>
      <c r="C1009" s="134"/>
      <c r="D1009" s="134"/>
      <c r="E1009" s="134"/>
      <c r="F1009" s="134"/>
      <c r="G1009" s="222"/>
      <c r="H1009" s="224"/>
      <c r="I1009" s="222"/>
      <c r="J1009" s="222"/>
      <c r="K1009" s="222"/>
      <c r="L1009" s="222"/>
      <c r="M1009" s="222"/>
      <c r="N1009" s="222"/>
      <c r="O1009" s="141"/>
      <c r="P1009" s="141"/>
      <c r="Q1009" s="141"/>
      <c r="R1009" s="141"/>
      <c r="S1009" s="141"/>
      <c r="T1009" s="222"/>
      <c r="U1009" s="222"/>
      <c r="V1009" s="141"/>
      <c r="W1009" s="141"/>
      <c r="X1009" s="141"/>
      <c r="Y1009" s="141"/>
      <c r="Z1009" s="141"/>
      <c r="AA1009" s="141"/>
      <c r="AB1009" s="139"/>
    </row>
    <row r="1010" spans="1:28" ht="22.5" customHeight="1" thickBot="1" x14ac:dyDescent="0.25">
      <c r="A1010" s="132"/>
      <c r="B1010" s="134"/>
      <c r="C1010" s="134"/>
      <c r="D1010" s="134"/>
      <c r="E1010" s="134"/>
      <c r="F1010" s="134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222" t="str">
        <f ca="1">IF(INDIRECT("ЗакСпец!D725")&lt;&gt;"",INDIRECT("ЗакСпец!D725"),"")</f>
        <v/>
      </c>
      <c r="K1010" s="222"/>
      <c r="L1010" s="222"/>
      <c r="M1010" s="222"/>
      <c r="N1010" s="222"/>
      <c r="O1010" s="141" t="str">
        <f ca="1">IF(INDIRECT("ЗакСпец!E725")&lt;&gt;"",INDIRECT("ЗакСпец!E725"),"")</f>
        <v/>
      </c>
      <c r="P1010" s="141"/>
      <c r="Q1010" s="141"/>
      <c r="R1010" s="141"/>
      <c r="S1010" s="141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41" t="str">
        <f ca="1">IF(INDIRECT("ЗакСпец!H725")&lt;&gt;"",INDIRECT("ЗакСпец!H725"),"")</f>
        <v/>
      </c>
      <c r="W1010" s="141"/>
      <c r="X1010" s="141" t="str">
        <f ca="1">IF(INDIRECT("ЗакСпец!I725")&lt;&gt;"",INDIRECT("ЗакСпец!I725"),"")</f>
        <v/>
      </c>
      <c r="Y1010" s="141"/>
      <c r="Z1010" s="141"/>
      <c r="AA1010" s="141"/>
      <c r="AB1010" s="139"/>
    </row>
    <row r="1011" spans="1:28" ht="22.5" customHeight="1" thickBot="1" x14ac:dyDescent="0.25">
      <c r="A1011" s="132"/>
      <c r="B1011" s="134"/>
      <c r="C1011" s="134"/>
      <c r="D1011" s="134"/>
      <c r="E1011" s="134"/>
      <c r="F1011" s="134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222" t="str">
        <f ca="1">IF(INDIRECT("ЗакСпец!D726")&lt;&gt;"",INDIRECT("ЗакСпец!D726"),"")</f>
        <v/>
      </c>
      <c r="K1011" s="222"/>
      <c r="L1011" s="222"/>
      <c r="M1011" s="222"/>
      <c r="N1011" s="222"/>
      <c r="O1011" s="141" t="str">
        <f ca="1">IF(INDIRECT("ЗакСпец!E726")&lt;&gt;"",INDIRECT("ЗакСпец!E726"),"")</f>
        <v/>
      </c>
      <c r="P1011" s="141"/>
      <c r="Q1011" s="141"/>
      <c r="R1011" s="141"/>
      <c r="S1011" s="141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41" t="str">
        <f ca="1">IF(INDIRECT("ЗакСпец!H726")&lt;&gt;"",INDIRECT("ЗакСпец!H726"),"")</f>
        <v/>
      </c>
      <c r="W1011" s="141"/>
      <c r="X1011" s="141" t="str">
        <f ca="1">IF(INDIRECT("ЗакСпец!I726")&lt;&gt;"",INDIRECT("ЗакСпец!I726"),"")</f>
        <v/>
      </c>
      <c r="Y1011" s="141"/>
      <c r="Z1011" s="141"/>
      <c r="AA1011" s="141"/>
      <c r="AB1011" s="139"/>
    </row>
    <row r="1012" spans="1:28" ht="22.5" customHeight="1" thickBot="1" x14ac:dyDescent="0.25">
      <c r="A1012" s="132"/>
      <c r="B1012" s="134"/>
      <c r="C1012" s="134"/>
      <c r="D1012" s="134"/>
      <c r="E1012" s="134"/>
      <c r="F1012" s="134"/>
      <c r="G1012" s="222" t="str">
        <f ca="1">IF(INDIRECT("ЗакСпец!A727")&lt;&gt;"",INDIRECT("ЗакСпец!A727"),"")</f>
        <v/>
      </c>
      <c r="H1012" s="141" t="str">
        <f ca="1">IF(INDIRECT("ЗакСпец!B727")&lt;&gt;"",INDIRECT("ЗакСпец!B727"),"")</f>
        <v/>
      </c>
      <c r="I1012" s="222" t="str">
        <f ca="1">IF(INDIRECT("ЗакСпец!C727")&lt;&gt;"",INDIRECT("ЗакСпец!C727"),"")</f>
        <v/>
      </c>
      <c r="J1012" s="222" t="str">
        <f ca="1">IF(INDIRECT("ЗакСпец!D727")&lt;&gt;"",INDIRECT("ЗакСпец!D727"),"")</f>
        <v/>
      </c>
      <c r="K1012" s="222"/>
      <c r="L1012" s="222"/>
      <c r="M1012" s="222"/>
      <c r="N1012" s="222"/>
      <c r="O1012" s="141" t="str">
        <f ca="1">IF(INDIRECT("ЗакСпец!E727")&lt;&gt;"",INDIRECT("ЗакСпец!E727"),"")</f>
        <v/>
      </c>
      <c r="P1012" s="141"/>
      <c r="Q1012" s="141"/>
      <c r="R1012" s="141"/>
      <c r="S1012" s="141"/>
      <c r="T1012" s="222" t="str">
        <f ca="1">IF(INDIRECT("ЗакСпец!F727")&lt;&gt;"",INDIRECT("ЗакСпец!F727"),"")</f>
        <v/>
      </c>
      <c r="U1012" s="222" t="str">
        <f ca="1">IF(INDIRECT("ЗакСпец!G727")&lt;&gt;"",INDIRECT("ЗакСпец!G727"),"")</f>
        <v/>
      </c>
      <c r="V1012" s="141" t="str">
        <f ca="1">IF(INDIRECT("ЗакСпец!H727")&lt;&gt;"",INDIRECT("ЗакСпец!H727"),"")</f>
        <v/>
      </c>
      <c r="W1012" s="141"/>
      <c r="X1012" s="141" t="str">
        <f ca="1">IF(INDIRECT("ЗакСпец!I727")&lt;&gt;"",INDIRECT("ЗакСпец!I727"),"")</f>
        <v/>
      </c>
      <c r="Y1012" s="141"/>
      <c r="Z1012" s="141"/>
      <c r="AA1012" s="141"/>
      <c r="AB1012" s="139"/>
    </row>
    <row r="1013" spans="1:28" ht="2.85" customHeight="1" thickBot="1" x14ac:dyDescent="0.25">
      <c r="A1013" s="132"/>
      <c r="B1013" s="134"/>
      <c r="C1013" s="134"/>
      <c r="D1013" s="134"/>
      <c r="E1013" s="134"/>
      <c r="F1013" s="134"/>
      <c r="G1013" s="222"/>
      <c r="H1013" s="141"/>
      <c r="I1013" s="222"/>
      <c r="J1013" s="222"/>
      <c r="K1013" s="222"/>
      <c r="L1013" s="222"/>
      <c r="M1013" s="222"/>
      <c r="N1013" s="222"/>
      <c r="O1013" s="141"/>
      <c r="P1013" s="141"/>
      <c r="Q1013" s="141"/>
      <c r="R1013" s="141"/>
      <c r="S1013" s="141"/>
      <c r="T1013" s="222"/>
      <c r="U1013" s="222"/>
      <c r="V1013" s="141"/>
      <c r="W1013" s="141"/>
      <c r="X1013" s="141"/>
      <c r="Y1013" s="141"/>
      <c r="Z1013" s="141"/>
      <c r="AA1013" s="141"/>
      <c r="AB1013" s="139"/>
    </row>
    <row r="1014" spans="1:28" ht="22.5" customHeight="1" thickBot="1" x14ac:dyDescent="0.25">
      <c r="A1014" s="132"/>
      <c r="B1014" s="134"/>
      <c r="C1014" s="134"/>
      <c r="D1014" s="134"/>
      <c r="E1014" s="134"/>
      <c r="F1014" s="134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222" t="str">
        <f ca="1">IF(INDIRECT("ЗакСпец!D728")&lt;&gt;"",INDIRECT("ЗакСпец!D728"),"")</f>
        <v/>
      </c>
      <c r="K1014" s="222"/>
      <c r="L1014" s="222"/>
      <c r="M1014" s="222"/>
      <c r="N1014" s="222"/>
      <c r="O1014" s="141" t="str">
        <f ca="1">IF(INDIRECT("ЗакСпец!E728")&lt;&gt;"",INDIRECT("ЗакСпец!E728"),"")</f>
        <v/>
      </c>
      <c r="P1014" s="141"/>
      <c r="Q1014" s="141"/>
      <c r="R1014" s="141"/>
      <c r="S1014" s="141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41" t="str">
        <f ca="1">IF(INDIRECT("ЗакСпец!H728")&lt;&gt;"",INDIRECT("ЗакСпец!H728"),"")</f>
        <v/>
      </c>
      <c r="W1014" s="141"/>
      <c r="X1014" s="141" t="str">
        <f ca="1">IF(INDIRECT("ЗакСпец!I728")&lt;&gt;"",INDIRECT("ЗакСпец!I728"),"")</f>
        <v/>
      </c>
      <c r="Y1014" s="141"/>
      <c r="Z1014" s="141"/>
      <c r="AA1014" s="141"/>
      <c r="AB1014" s="139"/>
    </row>
    <row r="1015" spans="1:28" ht="22.5" customHeight="1" thickBot="1" x14ac:dyDescent="0.25">
      <c r="A1015" s="132"/>
      <c r="B1015" s="134"/>
      <c r="C1015" s="134"/>
      <c r="D1015" s="134"/>
      <c r="E1015" s="134"/>
      <c r="F1015" s="134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222" t="str">
        <f ca="1">IF(INDIRECT("ЗакСпец!D729")&lt;&gt;"",INDIRECT("ЗакСпец!D729"),"")</f>
        <v/>
      </c>
      <c r="K1015" s="222"/>
      <c r="L1015" s="222"/>
      <c r="M1015" s="222"/>
      <c r="N1015" s="222"/>
      <c r="O1015" s="141" t="str">
        <f ca="1">IF(INDIRECT("ЗакСпец!E729")&lt;&gt;"",INDIRECT("ЗакСпец!E729"),"")</f>
        <v/>
      </c>
      <c r="P1015" s="141"/>
      <c r="Q1015" s="141"/>
      <c r="R1015" s="141"/>
      <c r="S1015" s="141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41" t="str">
        <f ca="1">IF(INDIRECT("ЗакСпец!H729")&lt;&gt;"",INDIRECT("ЗакСпец!H729"),"")</f>
        <v/>
      </c>
      <c r="W1015" s="141"/>
      <c r="X1015" s="141" t="str">
        <f ca="1">IF(INDIRECT("ЗакСпец!I729")&lt;&gt;"",INDIRECT("ЗакСпец!I729"),"")</f>
        <v/>
      </c>
      <c r="Y1015" s="141"/>
      <c r="Z1015" s="141"/>
      <c r="AA1015" s="141"/>
      <c r="AB1015" s="139"/>
    </row>
    <row r="1016" spans="1:28" ht="8.4499999999999993" customHeight="1" thickBot="1" x14ac:dyDescent="0.25">
      <c r="A1016" s="132"/>
      <c r="B1016" s="134"/>
      <c r="C1016" s="134"/>
      <c r="D1016" s="134"/>
      <c r="E1016" s="134"/>
      <c r="F1016" s="134"/>
      <c r="G1016" s="222" t="str">
        <f ca="1">IF(INDIRECT("ЗакСпец!A730")&lt;&gt;"",INDIRECT("ЗакСпец!A730"),"")</f>
        <v/>
      </c>
      <c r="H1016" s="224" t="str">
        <f ca="1">IF(INDIRECT("ЗакСпец!B730")&lt;&gt;"",INDIRECT("ЗакСпец!B730"),"")</f>
        <v/>
      </c>
      <c r="I1016" s="225" t="str">
        <f ca="1">IF(INDIRECT("ЗакСпец!C730")&lt;&gt;"",INDIRECT("ЗакСпец!C730"),"")</f>
        <v/>
      </c>
      <c r="J1016" s="222" t="str">
        <f ca="1">IF(INDIRECT("ЗакСпец!D730")&lt;&gt;"",INDIRECT("ЗакСпец!D730"),"")</f>
        <v/>
      </c>
      <c r="K1016" s="222"/>
      <c r="L1016" s="222"/>
      <c r="M1016" s="222"/>
      <c r="N1016" s="222"/>
      <c r="O1016" s="141" t="str">
        <f ca="1">IF(INDIRECT("ЗакСпец!E730")&lt;&gt;"",INDIRECT("ЗакСпец!E730"),"")</f>
        <v/>
      </c>
      <c r="P1016" s="141"/>
      <c r="Q1016" s="141"/>
      <c r="R1016" s="141"/>
      <c r="S1016" s="141"/>
      <c r="T1016" s="222" t="str">
        <f ca="1">IF(INDIRECT("ЗакСпец!F730")&lt;&gt;"",INDIRECT("ЗакСпец!F730"),"")</f>
        <v/>
      </c>
      <c r="U1016" s="222" t="str">
        <f ca="1">IF(INDIRECT("ЗакСпец!G730")&lt;&gt;"",INDIRECT("ЗакСпец!G730"),"")</f>
        <v/>
      </c>
      <c r="V1016" s="141" t="str">
        <f ca="1">IF(INDIRECT("ЗакСпец!H730")&lt;&gt;"",INDIRECT("ЗакСпец!H730"),"")</f>
        <v/>
      </c>
      <c r="W1016" s="141"/>
      <c r="X1016" s="141" t="str">
        <f ca="1">IF(INDIRECT("ЗакСпец!I730")&lt;&gt;"",INDIRECT("ЗакСпец!I730"),"")</f>
        <v/>
      </c>
      <c r="Y1016" s="141"/>
      <c r="Z1016" s="141"/>
      <c r="AA1016" s="141"/>
      <c r="AB1016" s="139"/>
    </row>
    <row r="1017" spans="1:28" ht="14.1" customHeight="1" thickBot="1" x14ac:dyDescent="0.25">
      <c r="A1017" s="132"/>
      <c r="B1017" s="134"/>
      <c r="C1017" s="134"/>
      <c r="D1017" s="134"/>
      <c r="E1017" s="134"/>
      <c r="F1017" s="134"/>
      <c r="G1017" s="222"/>
      <c r="H1017" s="224"/>
      <c r="I1017" s="225"/>
      <c r="J1017" s="222"/>
      <c r="K1017" s="222"/>
      <c r="L1017" s="222"/>
      <c r="M1017" s="222"/>
      <c r="N1017" s="222"/>
      <c r="O1017" s="141"/>
      <c r="P1017" s="141"/>
      <c r="Q1017" s="141"/>
      <c r="R1017" s="141"/>
      <c r="S1017" s="141"/>
      <c r="T1017" s="222"/>
      <c r="U1017" s="222"/>
      <c r="V1017" s="141"/>
      <c r="W1017" s="141"/>
      <c r="X1017" s="141"/>
      <c r="Y1017" s="141"/>
      <c r="Z1017" s="141"/>
      <c r="AA1017" s="141"/>
      <c r="AB1017" s="139"/>
    </row>
    <row r="1018" spans="1:28" ht="22.5" customHeight="1" thickBot="1" x14ac:dyDescent="0.25">
      <c r="A1018" s="132"/>
      <c r="B1018" s="134"/>
      <c r="C1018" s="134"/>
      <c r="D1018" s="134"/>
      <c r="E1018" s="134"/>
      <c r="F1018" s="134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222" t="str">
        <f ca="1">IF(INDIRECT("ЗакСпец!D731")&lt;&gt;"",INDIRECT("ЗакСпец!D731"),"")</f>
        <v/>
      </c>
      <c r="K1018" s="222"/>
      <c r="L1018" s="222"/>
      <c r="M1018" s="222"/>
      <c r="N1018" s="222"/>
      <c r="O1018" s="141" t="str">
        <f ca="1">IF(INDIRECT("ЗакСпец!E731")&lt;&gt;"",INDIRECT("ЗакСпец!E731"),"")</f>
        <v/>
      </c>
      <c r="P1018" s="141"/>
      <c r="Q1018" s="141"/>
      <c r="R1018" s="141"/>
      <c r="S1018" s="141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41" t="str">
        <f ca="1">IF(INDIRECT("ЗакСпец!H731")&lt;&gt;"",INDIRECT("ЗакСпец!H731"),"")</f>
        <v/>
      </c>
      <c r="W1018" s="141"/>
      <c r="X1018" s="141" t="str">
        <f ca="1">IF(INDIRECT("ЗакСпец!I731")&lt;&gt;"",INDIRECT("ЗакСпец!I731"),"")</f>
        <v/>
      </c>
      <c r="Y1018" s="141"/>
      <c r="Z1018" s="141"/>
      <c r="AA1018" s="141"/>
      <c r="AB1018" s="139"/>
    </row>
    <row r="1019" spans="1:28" ht="19.7" customHeight="1" thickBot="1" x14ac:dyDescent="0.25">
      <c r="A1019" s="132"/>
      <c r="B1019" s="134"/>
      <c r="C1019" s="134"/>
      <c r="D1019" s="134"/>
      <c r="E1019" s="134"/>
      <c r="F1019" s="134"/>
      <c r="G1019" s="222" t="str">
        <f ca="1">IF(INDIRECT("ЗакСпец!A732")&lt;&gt;"",INDIRECT("ЗакСпец!A732"),"")</f>
        <v/>
      </c>
      <c r="H1019" s="141" t="str">
        <f ca="1">IF(INDIRECT("ЗакСпец!B732")&lt;&gt;"",INDIRECT("ЗакСпец!B732"),"")</f>
        <v/>
      </c>
      <c r="I1019" s="222" t="str">
        <f ca="1">IF(INDIRECT("ЗакСпец!C732")&lt;&gt;"",INDIRECT("ЗакСпец!C732"),"")</f>
        <v/>
      </c>
      <c r="J1019" s="222" t="str">
        <f ca="1">IF(INDIRECT("ЗакСпец!D732")&lt;&gt;"",INDIRECT("ЗакСпец!D732"),"")</f>
        <v/>
      </c>
      <c r="K1019" s="222"/>
      <c r="L1019" s="222"/>
      <c r="M1019" s="222"/>
      <c r="N1019" s="222"/>
      <c r="O1019" s="141" t="str">
        <f ca="1">IF(INDIRECT("ЗакСпец!E732")&lt;&gt;"",INDIRECT("ЗакСпец!E732"),"")</f>
        <v/>
      </c>
      <c r="P1019" s="141"/>
      <c r="Q1019" s="141"/>
      <c r="R1019" s="141"/>
      <c r="S1019" s="141"/>
      <c r="T1019" s="222" t="str">
        <f ca="1">IF(INDIRECT("ЗакСпец!F732")&lt;&gt;"",INDIRECT("ЗакСпец!F732"),"")</f>
        <v/>
      </c>
      <c r="U1019" s="222" t="str">
        <f ca="1">IF(INDIRECT("ЗакСпец!G732")&lt;&gt;"",INDIRECT("ЗакСпец!G732"),"")</f>
        <v/>
      </c>
      <c r="V1019" s="141" t="str">
        <f ca="1">IF(INDIRECT("ЗакСпец!H732")&lt;&gt;"",INDIRECT("ЗакСпец!H732"),"")</f>
        <v/>
      </c>
      <c r="W1019" s="141"/>
      <c r="X1019" s="141" t="str">
        <f ca="1">IF(INDIRECT("ЗакСпец!I732")&lt;&gt;"",INDIRECT("ЗакСпец!I732"),"")</f>
        <v/>
      </c>
      <c r="Y1019" s="141"/>
      <c r="Z1019" s="141"/>
      <c r="AA1019" s="141"/>
      <c r="AB1019" s="139"/>
    </row>
    <row r="1020" spans="1:28" ht="2.85" customHeight="1" thickBot="1" x14ac:dyDescent="0.25">
      <c r="A1020" s="132"/>
      <c r="B1020" s="134"/>
      <c r="C1020" s="162" t="s">
        <v>29</v>
      </c>
      <c r="D1020" s="127"/>
      <c r="E1020" s="127"/>
      <c r="F1020" s="127"/>
      <c r="G1020" s="223"/>
      <c r="H1020" s="141"/>
      <c r="I1020" s="222"/>
      <c r="J1020" s="222"/>
      <c r="K1020" s="222"/>
      <c r="L1020" s="222"/>
      <c r="M1020" s="222"/>
      <c r="N1020" s="222"/>
      <c r="O1020" s="141"/>
      <c r="P1020" s="141"/>
      <c r="Q1020" s="141"/>
      <c r="R1020" s="141"/>
      <c r="S1020" s="141"/>
      <c r="T1020" s="222"/>
      <c r="U1020" s="222"/>
      <c r="V1020" s="141"/>
      <c r="W1020" s="141"/>
      <c r="X1020" s="141"/>
      <c r="Y1020" s="141"/>
      <c r="Z1020" s="141"/>
      <c r="AA1020" s="141"/>
      <c r="AB1020" s="139"/>
    </row>
    <row r="1021" spans="1:28" ht="22.5" customHeight="1" thickBot="1" x14ac:dyDescent="0.25">
      <c r="A1021" s="132"/>
      <c r="B1021" s="134"/>
      <c r="C1021" s="127"/>
      <c r="D1021" s="127"/>
      <c r="E1021" s="127"/>
      <c r="F1021" s="127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222" t="str">
        <f ca="1">IF(INDIRECT("ЗакСпец!D733")&lt;&gt;"",INDIRECT("ЗакСпец!D733"),"")</f>
        <v/>
      </c>
      <c r="K1021" s="222"/>
      <c r="L1021" s="222"/>
      <c r="M1021" s="222"/>
      <c r="N1021" s="222"/>
      <c r="O1021" s="141" t="str">
        <f ca="1">IF(INDIRECT("ЗакСпец!E733")&lt;&gt;"",INDIRECT("ЗакСпец!E733"),"")</f>
        <v/>
      </c>
      <c r="P1021" s="141"/>
      <c r="Q1021" s="141"/>
      <c r="R1021" s="141"/>
      <c r="S1021" s="141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41" t="str">
        <f ca="1">IF(INDIRECT("ЗакСпец!H733")&lt;&gt;"",INDIRECT("ЗакСпец!H733"),"")</f>
        <v/>
      </c>
      <c r="W1021" s="141"/>
      <c r="X1021" s="141" t="str">
        <f ca="1">IF(INDIRECT("ЗакСпец!I733")&lt;&gt;"",INDIRECT("ЗакСпец!I733"),"")</f>
        <v/>
      </c>
      <c r="Y1021" s="141"/>
      <c r="Z1021" s="141"/>
      <c r="AA1021" s="141"/>
      <c r="AB1021" s="139"/>
    </row>
    <row r="1022" spans="1:28" ht="22.5" customHeight="1" thickBot="1" x14ac:dyDescent="0.25">
      <c r="A1022" s="132"/>
      <c r="B1022" s="134"/>
      <c r="C1022" s="127"/>
      <c r="D1022" s="127"/>
      <c r="E1022" s="127"/>
      <c r="F1022" s="127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222" t="str">
        <f ca="1">IF(INDIRECT("ЗакСпец!D734")&lt;&gt;"",INDIRECT("ЗакСпец!D734"),"")</f>
        <v/>
      </c>
      <c r="K1022" s="222"/>
      <c r="L1022" s="222"/>
      <c r="M1022" s="222"/>
      <c r="N1022" s="222"/>
      <c r="O1022" s="141" t="str">
        <f ca="1">IF(INDIRECT("ЗакСпец!E734")&lt;&gt;"",INDIRECT("ЗакСпец!E734"),"")</f>
        <v/>
      </c>
      <c r="P1022" s="141"/>
      <c r="Q1022" s="141"/>
      <c r="R1022" s="141"/>
      <c r="S1022" s="141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41" t="str">
        <f ca="1">IF(INDIRECT("ЗакСпец!H734")&lt;&gt;"",INDIRECT("ЗакСпец!H734"),"")</f>
        <v/>
      </c>
      <c r="W1022" s="141"/>
      <c r="X1022" s="141" t="str">
        <f ca="1">IF(INDIRECT("ЗакСпец!I734")&lt;&gt;"",INDIRECT("ЗакСпец!I734"),"")</f>
        <v/>
      </c>
      <c r="Y1022" s="141"/>
      <c r="Z1022" s="141"/>
      <c r="AA1022" s="141"/>
      <c r="AB1022" s="139"/>
    </row>
    <row r="1023" spans="1:28" ht="22.5" customHeight="1" thickBot="1" x14ac:dyDescent="0.25">
      <c r="A1023" s="132"/>
      <c r="B1023" s="134"/>
      <c r="C1023" s="127"/>
      <c r="D1023" s="127"/>
      <c r="E1023" s="127"/>
      <c r="F1023" s="127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222" t="str">
        <f ca="1">IF(INDIRECT("ЗакСпец!D735")&lt;&gt;"",INDIRECT("ЗакСпец!D735"),"")</f>
        <v/>
      </c>
      <c r="K1023" s="222"/>
      <c r="L1023" s="222"/>
      <c r="M1023" s="222"/>
      <c r="N1023" s="222"/>
      <c r="O1023" s="141" t="str">
        <f ca="1">IF(INDIRECT("ЗакСпец!E735")&lt;&gt;"",INDIRECT("ЗакСпец!E735"),"")</f>
        <v/>
      </c>
      <c r="P1023" s="141"/>
      <c r="Q1023" s="141"/>
      <c r="R1023" s="141"/>
      <c r="S1023" s="141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41" t="str">
        <f ca="1">IF(INDIRECT("ЗакСпец!H735")&lt;&gt;"",INDIRECT("ЗакСпец!H735"),"")</f>
        <v/>
      </c>
      <c r="W1023" s="141"/>
      <c r="X1023" s="141" t="str">
        <f ca="1">IF(INDIRECT("ЗакСпец!I735")&lt;&gt;"",INDIRECT("ЗакСпец!I735"),"")</f>
        <v/>
      </c>
      <c r="Y1023" s="141"/>
      <c r="Z1023" s="141"/>
      <c r="AA1023" s="141"/>
      <c r="AB1023" s="139"/>
    </row>
    <row r="1024" spans="1:28" ht="22.5" customHeight="1" thickBot="1" x14ac:dyDescent="0.25">
      <c r="A1024" s="132"/>
      <c r="B1024" s="134"/>
      <c r="C1024" s="162" t="s">
        <v>28</v>
      </c>
      <c r="D1024" s="162"/>
      <c r="E1024" s="127"/>
      <c r="F1024" s="127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222" t="str">
        <f ca="1">IF(INDIRECT("ЗакСпец!D736")&lt;&gt;"",INDIRECT("ЗакСпец!D736"),"")</f>
        <v/>
      </c>
      <c r="K1024" s="222"/>
      <c r="L1024" s="222"/>
      <c r="M1024" s="222"/>
      <c r="N1024" s="222"/>
      <c r="O1024" s="141" t="str">
        <f ca="1">IF(INDIRECT("ЗакСпец!E736")&lt;&gt;"",INDIRECT("ЗакСпец!E736"),"")</f>
        <v/>
      </c>
      <c r="P1024" s="141"/>
      <c r="Q1024" s="141"/>
      <c r="R1024" s="141"/>
      <c r="S1024" s="141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41" t="str">
        <f ca="1">IF(INDIRECT("ЗакСпец!H736")&lt;&gt;"",INDIRECT("ЗакСпец!H736"),"")</f>
        <v/>
      </c>
      <c r="W1024" s="141"/>
      <c r="X1024" s="141" t="str">
        <f ca="1">IF(INDIRECT("ЗакСпец!I736")&lt;&gt;"",INDIRECT("ЗакСпец!I736"),"")</f>
        <v/>
      </c>
      <c r="Y1024" s="141"/>
      <c r="Z1024" s="141"/>
      <c r="AA1024" s="141"/>
      <c r="AB1024" s="139"/>
    </row>
    <row r="1025" spans="1:28" ht="22.5" customHeight="1" thickBot="1" x14ac:dyDescent="0.25">
      <c r="A1025" s="132"/>
      <c r="B1025" s="134"/>
      <c r="C1025" s="162"/>
      <c r="D1025" s="162"/>
      <c r="E1025" s="127"/>
      <c r="F1025" s="127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222" t="str">
        <f ca="1">IF(INDIRECT("ЗакСпец!D737")&lt;&gt;"",INDIRECT("ЗакСпец!D737"),"")</f>
        <v/>
      </c>
      <c r="K1025" s="222"/>
      <c r="L1025" s="222"/>
      <c r="M1025" s="222"/>
      <c r="N1025" s="222"/>
      <c r="O1025" s="141" t="str">
        <f ca="1">IF(INDIRECT("ЗакСпец!E737")&lt;&gt;"",INDIRECT("ЗакСпец!E737"),"")</f>
        <v/>
      </c>
      <c r="P1025" s="141"/>
      <c r="Q1025" s="141"/>
      <c r="R1025" s="141"/>
      <c r="S1025" s="141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41" t="str">
        <f ca="1">IF(INDIRECT("ЗакСпец!H737")&lt;&gt;"",INDIRECT("ЗакСпец!H737"),"")</f>
        <v/>
      </c>
      <c r="W1025" s="141"/>
      <c r="X1025" s="141" t="str">
        <f ca="1">IF(INDIRECT("ЗакСпец!I737")&lt;&gt;"",INDIRECT("ЗакСпец!I737"),"")</f>
        <v/>
      </c>
      <c r="Y1025" s="141"/>
      <c r="Z1025" s="141"/>
      <c r="AA1025" s="141"/>
      <c r="AB1025" s="139"/>
    </row>
    <row r="1026" spans="1:28" ht="22.5" customHeight="1" thickBot="1" x14ac:dyDescent="0.25">
      <c r="A1026" s="132"/>
      <c r="B1026" s="134"/>
      <c r="C1026" s="162"/>
      <c r="D1026" s="162"/>
      <c r="E1026" s="127"/>
      <c r="F1026" s="127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222" t="str">
        <f ca="1">IF(INDIRECT("ЗакСпец!D738")&lt;&gt;"",INDIRECT("ЗакСпец!D738"),"")</f>
        <v/>
      </c>
      <c r="K1026" s="222"/>
      <c r="L1026" s="222"/>
      <c r="M1026" s="222"/>
      <c r="N1026" s="222"/>
      <c r="O1026" s="141" t="str">
        <f ca="1">IF(INDIRECT("ЗакСпец!E738")&lt;&gt;"",INDIRECT("ЗакСпец!E738"),"")</f>
        <v/>
      </c>
      <c r="P1026" s="141"/>
      <c r="Q1026" s="141"/>
      <c r="R1026" s="141"/>
      <c r="S1026" s="141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41" t="str">
        <f ca="1">IF(INDIRECT("ЗакСпец!H738")&lt;&gt;"",INDIRECT("ЗакСпец!H738"),"")</f>
        <v/>
      </c>
      <c r="W1026" s="141"/>
      <c r="X1026" s="141" t="str">
        <f ca="1">IF(INDIRECT("ЗакСпец!I738")&lt;&gt;"",INDIRECT("ЗакСпец!I738"),"")</f>
        <v/>
      </c>
      <c r="Y1026" s="141"/>
      <c r="Z1026" s="141"/>
      <c r="AA1026" s="141"/>
      <c r="AB1026" s="139"/>
    </row>
    <row r="1027" spans="1:28" ht="22.5" customHeight="1" thickBot="1" x14ac:dyDescent="0.25">
      <c r="A1027" s="132"/>
      <c r="B1027" s="134"/>
      <c r="C1027" s="162"/>
      <c r="D1027" s="162"/>
      <c r="E1027" s="127"/>
      <c r="F1027" s="127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222" t="str">
        <f ca="1">IF(INDIRECT("ЗакСпец!D739")&lt;&gt;"",INDIRECT("ЗакСпец!D739"),"")</f>
        <v/>
      </c>
      <c r="K1027" s="222"/>
      <c r="L1027" s="222"/>
      <c r="M1027" s="222"/>
      <c r="N1027" s="222"/>
      <c r="O1027" s="141" t="str">
        <f ca="1">IF(INDIRECT("ЗакСпец!E739")&lt;&gt;"",INDIRECT("ЗакСпец!E739"),"")</f>
        <v/>
      </c>
      <c r="P1027" s="141"/>
      <c r="Q1027" s="141"/>
      <c r="R1027" s="141"/>
      <c r="S1027" s="141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41" t="str">
        <f ca="1">IF(INDIRECT("ЗакСпец!H739")&lt;&gt;"",INDIRECT("ЗакСпец!H739"),"")</f>
        <v/>
      </c>
      <c r="W1027" s="141"/>
      <c r="X1027" s="141" t="str">
        <f ca="1">IF(INDIRECT("ЗакСпец!I739")&lt;&gt;"",INDIRECT("ЗакСпец!I739"),"")</f>
        <v/>
      </c>
      <c r="Y1027" s="141"/>
      <c r="Z1027" s="141"/>
      <c r="AA1027" s="141"/>
      <c r="AB1027" s="139"/>
    </row>
    <row r="1028" spans="1:28" ht="8.4499999999999993" customHeight="1" thickBot="1" x14ac:dyDescent="0.25">
      <c r="A1028" s="132"/>
      <c r="B1028" s="134"/>
      <c r="C1028" s="162"/>
      <c r="D1028" s="162"/>
      <c r="E1028" s="127"/>
      <c r="F1028" s="127"/>
      <c r="G1028" s="223" t="str">
        <f ca="1">IF(INDIRECT("ЗакСпец!A740")&lt;&gt;"",INDIRECT("ЗакСпец!A740"),"")</f>
        <v/>
      </c>
      <c r="H1028" s="141" t="str">
        <f ca="1">IF(INDIRECT("ЗакСпец!B740")&lt;&gt;"",INDIRECT("ЗакСпец!B740"),"")</f>
        <v/>
      </c>
      <c r="I1028" s="222" t="str">
        <f ca="1">IF(INDIRECT("ЗакСпец!C740")&lt;&gt;"",INDIRECT("ЗакСпец!C740"),"")</f>
        <v/>
      </c>
      <c r="J1028" s="222" t="str">
        <f ca="1">IF(INDIRECT("ЗакСпец!D740")&lt;&gt;"",INDIRECT("ЗакСпец!D740"),"")</f>
        <v/>
      </c>
      <c r="K1028" s="222"/>
      <c r="L1028" s="222"/>
      <c r="M1028" s="222"/>
      <c r="N1028" s="222"/>
      <c r="O1028" s="141" t="str">
        <f ca="1">IF(INDIRECT("ЗакСпец!E740")&lt;&gt;"",INDIRECT("ЗакСпец!E740"),"")</f>
        <v/>
      </c>
      <c r="P1028" s="141"/>
      <c r="Q1028" s="141"/>
      <c r="R1028" s="141"/>
      <c r="S1028" s="141"/>
      <c r="T1028" s="222" t="str">
        <f ca="1">IF(INDIRECT("ЗакСпец!F740")&lt;&gt;"",INDIRECT("ЗакСпец!F740"),"")</f>
        <v/>
      </c>
      <c r="U1028" s="222" t="str">
        <f ca="1">IF(INDIRECT("ЗакСпец!G740")&lt;&gt;"",INDIRECT("ЗакСпец!G740"),"")</f>
        <v/>
      </c>
      <c r="V1028" s="141" t="str">
        <f ca="1">IF(INDIRECT("ЗакСпец!H740")&lt;&gt;"",INDIRECT("ЗакСпец!H740"),"")</f>
        <v/>
      </c>
      <c r="W1028" s="141"/>
      <c r="X1028" s="141" t="str">
        <f ca="1">IF(INDIRECT("ЗакСпец!I740")&lt;&gt;"",INDIRECT("ЗакСпец!I740"),"")</f>
        <v/>
      </c>
      <c r="Y1028" s="141"/>
      <c r="Z1028" s="141"/>
      <c r="AA1028" s="141"/>
      <c r="AB1028" s="139"/>
    </row>
    <row r="1029" spans="1:28" ht="14.45" customHeight="1" thickBot="1" x14ac:dyDescent="0.25">
      <c r="A1029" s="132"/>
      <c r="B1029" s="134"/>
      <c r="C1029" s="162" t="s">
        <v>27</v>
      </c>
      <c r="D1029" s="162"/>
      <c r="E1029" s="127"/>
      <c r="F1029" s="127"/>
      <c r="G1029" s="223"/>
      <c r="H1029" s="141"/>
      <c r="I1029" s="222"/>
      <c r="J1029" s="222"/>
      <c r="K1029" s="222"/>
      <c r="L1029" s="222"/>
      <c r="M1029" s="222"/>
      <c r="N1029" s="222"/>
      <c r="O1029" s="141"/>
      <c r="P1029" s="141"/>
      <c r="Q1029" s="141"/>
      <c r="R1029" s="141"/>
      <c r="S1029" s="141"/>
      <c r="T1029" s="222"/>
      <c r="U1029" s="222"/>
      <c r="V1029" s="141"/>
      <c r="W1029" s="141"/>
      <c r="X1029" s="141"/>
      <c r="Y1029" s="141"/>
      <c r="Z1029" s="141"/>
      <c r="AA1029" s="141"/>
      <c r="AB1029" s="139"/>
    </row>
    <row r="1030" spans="1:28" ht="14.45" customHeight="1" thickBot="1" x14ac:dyDescent="0.25">
      <c r="A1030" s="132"/>
      <c r="B1030" s="134"/>
      <c r="C1030" s="162"/>
      <c r="D1030" s="162"/>
      <c r="E1030" s="127"/>
      <c r="F1030" s="127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39"/>
    </row>
    <row r="1031" spans="1:28" ht="14.45" customHeight="1" thickBot="1" x14ac:dyDescent="0.25">
      <c r="A1031" s="132"/>
      <c r="B1031" s="134"/>
      <c r="C1031" s="162"/>
      <c r="D1031" s="162"/>
      <c r="E1031" s="127"/>
      <c r="F1031" s="127"/>
      <c r="G1031" s="20"/>
      <c r="J1031" s="14"/>
      <c r="K1031" s="14"/>
      <c r="L1031" s="214"/>
      <c r="M1031" s="214"/>
      <c r="N1031" s="215"/>
      <c r="O1031" s="215"/>
      <c r="P1031" s="14"/>
      <c r="Q1031" s="14"/>
      <c r="R1031" s="216" t="str">
        <f>R988</f>
        <v>1191-ИОС4.1-ВОР</v>
      </c>
      <c r="S1031" s="216"/>
      <c r="T1031" s="216"/>
      <c r="U1031" s="216"/>
      <c r="V1031" s="216"/>
      <c r="W1031" s="216"/>
      <c r="X1031" s="216"/>
      <c r="Y1031" s="216"/>
      <c r="Z1031" s="216"/>
      <c r="AA1031" s="32" t="s">
        <v>16</v>
      </c>
      <c r="AB1031" s="139"/>
    </row>
    <row r="1032" spans="1:28" ht="14.45" customHeight="1" thickBot="1" x14ac:dyDescent="0.25">
      <c r="A1032" s="132"/>
      <c r="B1032" s="134"/>
      <c r="C1032" s="162"/>
      <c r="D1032" s="162"/>
      <c r="E1032" s="127"/>
      <c r="F1032" s="127"/>
      <c r="G1032" s="20"/>
      <c r="J1032" s="27"/>
      <c r="K1032" s="27"/>
      <c r="L1032" s="199"/>
      <c r="M1032" s="199"/>
      <c r="N1032" s="219"/>
      <c r="O1032" s="219"/>
      <c r="P1032" s="27"/>
      <c r="Q1032" s="27"/>
      <c r="R1032" s="216"/>
      <c r="S1032" s="216"/>
      <c r="T1032" s="216"/>
      <c r="U1032" s="216"/>
      <c r="V1032" s="216"/>
      <c r="W1032" s="216"/>
      <c r="X1032" s="216"/>
      <c r="Y1032" s="216"/>
      <c r="Z1032" s="216"/>
      <c r="AA1032" s="213" t="str">
        <f ca="1">IF(CONCATENATE(H994,H995,H996,H997,H998)&lt;&gt;"",AA989+1,"")</f>
        <v/>
      </c>
      <c r="AB1032" s="139"/>
    </row>
    <row r="1033" spans="1:28" ht="14.45" customHeight="1" thickBot="1" x14ac:dyDescent="0.25">
      <c r="A1033" s="132"/>
      <c r="B1033" s="134"/>
      <c r="C1033" s="162"/>
      <c r="D1033" s="162"/>
      <c r="E1033" s="127"/>
      <c r="F1033" s="127"/>
      <c r="G1033" s="23"/>
      <c r="H1033" s="42"/>
      <c r="I1033" s="24"/>
      <c r="J1033" s="13" t="s">
        <v>10</v>
      </c>
      <c r="K1033" s="13" t="s">
        <v>11</v>
      </c>
      <c r="L1033" s="213" t="s">
        <v>16</v>
      </c>
      <c r="M1033" s="213"/>
      <c r="N1033" s="127" t="s">
        <v>12</v>
      </c>
      <c r="O1033" s="127"/>
      <c r="P1033" s="13" t="s">
        <v>13</v>
      </c>
      <c r="Q1033" s="13" t="s">
        <v>14</v>
      </c>
      <c r="R1033" s="216"/>
      <c r="S1033" s="216"/>
      <c r="T1033" s="216"/>
      <c r="U1033" s="216"/>
      <c r="V1033" s="216"/>
      <c r="W1033" s="216"/>
      <c r="X1033" s="216"/>
      <c r="Y1033" s="216"/>
      <c r="Z1033" s="216"/>
      <c r="AA1033" s="213"/>
      <c r="AB1033" s="139"/>
    </row>
    <row r="1034" spans="1:28" ht="16.899999999999999" customHeight="1" x14ac:dyDescent="0.2">
      <c r="A1034" s="196"/>
      <c r="B1034" s="197"/>
      <c r="C1034" s="197"/>
      <c r="D1034" s="197"/>
      <c r="E1034" s="197"/>
      <c r="F1034" s="197"/>
      <c r="G1034" s="197"/>
      <c r="H1034" s="197"/>
      <c r="I1034" s="197"/>
      <c r="J1034" s="197"/>
      <c r="K1034" s="197"/>
      <c r="L1034" s="197"/>
      <c r="M1034" s="197"/>
      <c r="N1034" s="197"/>
      <c r="O1034" s="197"/>
      <c r="P1034" s="197"/>
      <c r="Q1034" s="197"/>
      <c r="R1034" s="197"/>
      <c r="S1034" s="197"/>
      <c r="T1034" s="197"/>
      <c r="U1034" s="197"/>
      <c r="V1034" s="197"/>
      <c r="W1034" s="197"/>
      <c r="X1034" s="197"/>
      <c r="Y1034" s="197"/>
      <c r="Z1034" s="197"/>
      <c r="AA1034" s="197"/>
      <c r="AB1034" s="140"/>
    </row>
    <row r="1035" spans="1:28" ht="16.899999999999999" customHeight="1" thickBot="1" x14ac:dyDescent="0.25">
      <c r="A1035" s="130"/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35"/>
    </row>
    <row r="1036" spans="1:28" ht="100.15" customHeight="1" thickBot="1" x14ac:dyDescent="0.25">
      <c r="A1036" s="198"/>
      <c r="B1036" s="134"/>
      <c r="C1036" s="134"/>
      <c r="D1036" s="134"/>
      <c r="E1036" s="134"/>
      <c r="F1036" s="134"/>
      <c r="G1036" s="12" t="s">
        <v>18</v>
      </c>
      <c r="H1036" s="38" t="s">
        <v>19</v>
      </c>
      <c r="I1036" s="12" t="s">
        <v>20</v>
      </c>
      <c r="J1036" s="222" t="s">
        <v>21</v>
      </c>
      <c r="K1036" s="222"/>
      <c r="L1036" s="222"/>
      <c r="M1036" s="213"/>
      <c r="N1036" s="213"/>
      <c r="O1036" s="141" t="s">
        <v>22</v>
      </c>
      <c r="P1036" s="141"/>
      <c r="Q1036" s="141"/>
      <c r="R1036" s="141"/>
      <c r="S1036" s="141"/>
      <c r="T1036" s="12" t="s">
        <v>26</v>
      </c>
      <c r="U1036" s="12" t="s">
        <v>25</v>
      </c>
      <c r="V1036" s="141" t="s">
        <v>23</v>
      </c>
      <c r="W1036" s="141"/>
      <c r="X1036" s="141" t="s">
        <v>24</v>
      </c>
      <c r="Y1036" s="141"/>
      <c r="Z1036" s="141"/>
      <c r="AA1036" s="141"/>
      <c r="AB1036" s="139"/>
    </row>
    <row r="1037" spans="1:28" ht="22.5" customHeight="1" thickBot="1" x14ac:dyDescent="0.25">
      <c r="A1037" s="132"/>
      <c r="B1037" s="134"/>
      <c r="C1037" s="134"/>
      <c r="D1037" s="134"/>
      <c r="E1037" s="134"/>
      <c r="F1037" s="134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222" t="str">
        <f ca="1">IF(INDIRECT("ЗакСпец!D741")&lt;&gt;"",INDIRECT("ЗакСпец!D741"),"")</f>
        <v/>
      </c>
      <c r="K1037" s="222"/>
      <c r="L1037" s="222"/>
      <c r="M1037" s="222"/>
      <c r="N1037" s="222"/>
      <c r="O1037" s="141" t="str">
        <f ca="1">IF(INDIRECT("ЗакСпец!E741")&lt;&gt;"",INDIRECT("ЗакСпец!E741"),"")</f>
        <v/>
      </c>
      <c r="P1037" s="141"/>
      <c r="Q1037" s="141"/>
      <c r="R1037" s="141"/>
      <c r="S1037" s="141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41" t="str">
        <f ca="1">IF(INDIRECT("ЗакСпец!H741")&lt;&gt;"",INDIRECT("ЗакСпец!H741"),"")</f>
        <v/>
      </c>
      <c r="W1037" s="141"/>
      <c r="X1037" s="141" t="str">
        <f ca="1">IF(INDIRECT("ЗакСпец!I741")&lt;&gt;"",INDIRECT("ЗакСпец!I741"),"")</f>
        <v/>
      </c>
      <c r="Y1037" s="141"/>
      <c r="Z1037" s="141"/>
      <c r="AA1037" s="141"/>
      <c r="AB1037" s="139"/>
    </row>
    <row r="1038" spans="1:28" ht="22.5" customHeight="1" thickBot="1" x14ac:dyDescent="0.25">
      <c r="A1038" s="132"/>
      <c r="B1038" s="134"/>
      <c r="C1038" s="134"/>
      <c r="D1038" s="134"/>
      <c r="E1038" s="134"/>
      <c r="F1038" s="134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222" t="str">
        <f ca="1">IF(INDIRECT("ЗакСпец!D742")&lt;&gt;"",INDIRECT("ЗакСпец!D742"),"")</f>
        <v/>
      </c>
      <c r="K1038" s="222"/>
      <c r="L1038" s="222"/>
      <c r="M1038" s="222"/>
      <c r="N1038" s="222"/>
      <c r="O1038" s="141" t="str">
        <f ca="1">IF(INDIRECT("ЗакСпец!E742")&lt;&gt;"",INDIRECT("ЗакСпец!E742"),"")</f>
        <v/>
      </c>
      <c r="P1038" s="141"/>
      <c r="Q1038" s="141"/>
      <c r="R1038" s="141"/>
      <c r="S1038" s="141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41" t="str">
        <f ca="1">IF(INDIRECT("ЗакСпец!H742")&lt;&gt;"",INDIRECT("ЗакСпец!H742"),"")</f>
        <v/>
      </c>
      <c r="W1038" s="141"/>
      <c r="X1038" s="141" t="str">
        <f ca="1">IF(INDIRECT("ЗакСпец!I742")&lt;&gt;"",INDIRECT("ЗакСпец!I742"),"")</f>
        <v/>
      </c>
      <c r="Y1038" s="141"/>
      <c r="Z1038" s="141"/>
      <c r="AA1038" s="141"/>
      <c r="AB1038" s="139"/>
    </row>
    <row r="1039" spans="1:28" ht="22.5" customHeight="1" thickBot="1" x14ac:dyDescent="0.25">
      <c r="A1039" s="132"/>
      <c r="B1039" s="134"/>
      <c r="C1039" s="134"/>
      <c r="D1039" s="134"/>
      <c r="E1039" s="134"/>
      <c r="F1039" s="134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222" t="str">
        <f ca="1">IF(INDIRECT("ЗакСпец!D743")&lt;&gt;"",INDIRECT("ЗакСпец!D743"),"")</f>
        <v/>
      </c>
      <c r="K1039" s="222"/>
      <c r="L1039" s="222"/>
      <c r="M1039" s="222"/>
      <c r="N1039" s="222"/>
      <c r="O1039" s="141" t="str">
        <f ca="1">IF(INDIRECT("ЗакСпец!E743")&lt;&gt;"",INDIRECT("ЗакСпец!E743"),"")</f>
        <v/>
      </c>
      <c r="P1039" s="141"/>
      <c r="Q1039" s="141"/>
      <c r="R1039" s="141"/>
      <c r="S1039" s="141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41" t="str">
        <f ca="1">IF(INDIRECT("ЗакСпец!H743")&lt;&gt;"",INDIRECT("ЗакСпец!H743"),"")</f>
        <v/>
      </c>
      <c r="W1039" s="141"/>
      <c r="X1039" s="141" t="str">
        <f ca="1">IF(INDIRECT("ЗакСпец!I743")&lt;&gt;"",INDIRECT("ЗакСпец!I743"),"")</f>
        <v/>
      </c>
      <c r="Y1039" s="141"/>
      <c r="Z1039" s="141"/>
      <c r="AA1039" s="141"/>
      <c r="AB1039" s="139"/>
    </row>
    <row r="1040" spans="1:28" ht="22.5" customHeight="1" thickBot="1" x14ac:dyDescent="0.25">
      <c r="A1040" s="132"/>
      <c r="B1040" s="134"/>
      <c r="C1040" s="134"/>
      <c r="D1040" s="134"/>
      <c r="E1040" s="134"/>
      <c r="F1040" s="134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222" t="str">
        <f ca="1">IF(INDIRECT("ЗакСпец!D744")&lt;&gt;"",INDIRECT("ЗакСпец!D744"),"")</f>
        <v/>
      </c>
      <c r="K1040" s="222"/>
      <c r="L1040" s="222"/>
      <c r="M1040" s="222"/>
      <c r="N1040" s="222"/>
      <c r="O1040" s="141" t="str">
        <f ca="1">IF(INDIRECT("ЗакСпец!E744")&lt;&gt;"",INDIRECT("ЗакСпец!E744"),"")</f>
        <v/>
      </c>
      <c r="P1040" s="141"/>
      <c r="Q1040" s="141"/>
      <c r="R1040" s="141"/>
      <c r="S1040" s="141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41" t="str">
        <f ca="1">IF(INDIRECT("ЗакСпец!H744")&lt;&gt;"",INDIRECT("ЗакСпец!H744"),"")</f>
        <v/>
      </c>
      <c r="W1040" s="141"/>
      <c r="X1040" s="141" t="str">
        <f ca="1">IF(INDIRECT("ЗакСпец!I744")&lt;&gt;"",INDIRECT("ЗакСпец!I744"),"")</f>
        <v/>
      </c>
      <c r="Y1040" s="141"/>
      <c r="Z1040" s="141"/>
      <c r="AA1040" s="141"/>
      <c r="AB1040" s="139"/>
    </row>
    <row r="1041" spans="1:28" ht="22.5" customHeight="1" thickBot="1" x14ac:dyDescent="0.25">
      <c r="A1041" s="132"/>
      <c r="B1041" s="134"/>
      <c r="C1041" s="134"/>
      <c r="D1041" s="134"/>
      <c r="E1041" s="134"/>
      <c r="F1041" s="134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222" t="str">
        <f ca="1">IF(INDIRECT("ЗакСпец!D745")&lt;&gt;"",INDIRECT("ЗакСпец!D745"),"")</f>
        <v/>
      </c>
      <c r="K1041" s="222"/>
      <c r="L1041" s="222"/>
      <c r="M1041" s="222"/>
      <c r="N1041" s="222"/>
      <c r="O1041" s="141" t="str">
        <f ca="1">IF(INDIRECT("ЗакСпец!E745")&lt;&gt;"",INDIRECT("ЗакСпец!E745"),"")</f>
        <v/>
      </c>
      <c r="P1041" s="141"/>
      <c r="Q1041" s="141"/>
      <c r="R1041" s="141"/>
      <c r="S1041" s="141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41" t="str">
        <f ca="1">IF(INDIRECT("ЗакСпец!H745")&lt;&gt;"",INDIRECT("ЗакСпец!H745"),"")</f>
        <v/>
      </c>
      <c r="W1041" s="141"/>
      <c r="X1041" s="141" t="str">
        <f ca="1">IF(INDIRECT("ЗакСпец!I745")&lt;&gt;"",INDIRECT("ЗакСпец!I745"),"")</f>
        <v/>
      </c>
      <c r="Y1041" s="141"/>
      <c r="Z1041" s="141"/>
      <c r="AA1041" s="141"/>
      <c r="AB1041" s="139"/>
    </row>
    <row r="1042" spans="1:28" ht="22.5" customHeight="1" thickBot="1" x14ac:dyDescent="0.25">
      <c r="A1042" s="132"/>
      <c r="B1042" s="134"/>
      <c r="C1042" s="134"/>
      <c r="D1042" s="134"/>
      <c r="E1042" s="134"/>
      <c r="F1042" s="134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222" t="str">
        <f ca="1">IF(INDIRECT("ЗакСпец!D746")&lt;&gt;"",INDIRECT("ЗакСпец!D746"),"")</f>
        <v/>
      </c>
      <c r="K1042" s="222"/>
      <c r="L1042" s="222"/>
      <c r="M1042" s="222"/>
      <c r="N1042" s="222"/>
      <c r="O1042" s="141" t="str">
        <f ca="1">IF(INDIRECT("ЗакСпец!E746")&lt;&gt;"",INDIRECT("ЗакСпец!E746"),"")</f>
        <v/>
      </c>
      <c r="P1042" s="141"/>
      <c r="Q1042" s="141"/>
      <c r="R1042" s="141"/>
      <c r="S1042" s="141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41" t="str">
        <f ca="1">IF(INDIRECT("ЗакСпец!H746")&lt;&gt;"",INDIRECT("ЗакСпец!H746"),"")</f>
        <v/>
      </c>
      <c r="W1042" s="141"/>
      <c r="X1042" s="141" t="str">
        <f ca="1">IF(INDIRECT("ЗакСпец!I746")&lt;&gt;"",INDIRECT("ЗакСпец!I746"),"")</f>
        <v/>
      </c>
      <c r="Y1042" s="141"/>
      <c r="Z1042" s="141"/>
      <c r="AA1042" s="141"/>
      <c r="AB1042" s="139"/>
    </row>
    <row r="1043" spans="1:28" ht="22.5" customHeight="1" thickBot="1" x14ac:dyDescent="0.25">
      <c r="A1043" s="132"/>
      <c r="B1043" s="134"/>
      <c r="C1043" s="134"/>
      <c r="D1043" s="134"/>
      <c r="E1043" s="134"/>
      <c r="F1043" s="134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222" t="str">
        <f ca="1">IF(INDIRECT("ЗакСпец!D747")&lt;&gt;"",INDIRECT("ЗакСпец!D747"),"")</f>
        <v/>
      </c>
      <c r="K1043" s="222"/>
      <c r="L1043" s="222"/>
      <c r="M1043" s="222"/>
      <c r="N1043" s="222"/>
      <c r="O1043" s="141" t="str">
        <f ca="1">IF(INDIRECT("ЗакСпец!E747")&lt;&gt;"",INDIRECT("ЗакСпец!E747"),"")</f>
        <v/>
      </c>
      <c r="P1043" s="141"/>
      <c r="Q1043" s="141"/>
      <c r="R1043" s="141"/>
      <c r="S1043" s="141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41" t="str">
        <f ca="1">IF(INDIRECT("ЗакСпец!H747")&lt;&gt;"",INDIRECT("ЗакСпец!H747"),"")</f>
        <v/>
      </c>
      <c r="W1043" s="141"/>
      <c r="X1043" s="141" t="str">
        <f ca="1">IF(INDIRECT("ЗакСпец!I747")&lt;&gt;"",INDIRECT("ЗакСпец!I747"),"")</f>
        <v/>
      </c>
      <c r="Y1043" s="141"/>
      <c r="Z1043" s="141"/>
      <c r="AA1043" s="141"/>
      <c r="AB1043" s="139"/>
    </row>
    <row r="1044" spans="1:28" ht="22.5" customHeight="1" thickBot="1" x14ac:dyDescent="0.25">
      <c r="A1044" s="132"/>
      <c r="B1044" s="134"/>
      <c r="C1044" s="134"/>
      <c r="D1044" s="134"/>
      <c r="E1044" s="134"/>
      <c r="F1044" s="134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222" t="str">
        <f ca="1">IF(INDIRECT("ЗакСпец!D748")&lt;&gt;"",INDIRECT("ЗакСпец!D748"),"")</f>
        <v/>
      </c>
      <c r="K1044" s="222"/>
      <c r="L1044" s="222"/>
      <c r="M1044" s="222"/>
      <c r="N1044" s="222"/>
      <c r="O1044" s="141" t="str">
        <f ca="1">IF(INDIRECT("ЗакСпец!E748")&lt;&gt;"",INDIRECT("ЗакСпец!E748"),"")</f>
        <v/>
      </c>
      <c r="P1044" s="141"/>
      <c r="Q1044" s="141"/>
      <c r="R1044" s="141"/>
      <c r="S1044" s="141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41" t="str">
        <f ca="1">IF(INDIRECT("ЗакСпец!H748")&lt;&gt;"",INDIRECT("ЗакСпец!H748"),"")</f>
        <v/>
      </c>
      <c r="W1044" s="141"/>
      <c r="X1044" s="141" t="str">
        <f ca="1">IF(INDIRECT("ЗакСпец!I748")&lt;&gt;"",INDIRECT("ЗакСпец!I748"),"")</f>
        <v/>
      </c>
      <c r="Y1044" s="141"/>
      <c r="Z1044" s="141"/>
      <c r="AA1044" s="141"/>
      <c r="AB1044" s="139"/>
    </row>
    <row r="1045" spans="1:28" ht="22.5" customHeight="1" thickBot="1" x14ac:dyDescent="0.25">
      <c r="A1045" s="132"/>
      <c r="B1045" s="134"/>
      <c r="C1045" s="134"/>
      <c r="D1045" s="134"/>
      <c r="E1045" s="134"/>
      <c r="F1045" s="134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222" t="str">
        <f ca="1">IF(INDIRECT("ЗакСпец!D749")&lt;&gt;"",INDIRECT("ЗакСпец!D749"),"")</f>
        <v/>
      </c>
      <c r="K1045" s="222"/>
      <c r="L1045" s="222"/>
      <c r="M1045" s="222"/>
      <c r="N1045" s="222"/>
      <c r="O1045" s="141" t="str">
        <f ca="1">IF(INDIRECT("ЗакСпец!E749")&lt;&gt;"",INDIRECT("ЗакСпец!E749"),"")</f>
        <v/>
      </c>
      <c r="P1045" s="141"/>
      <c r="Q1045" s="141"/>
      <c r="R1045" s="141"/>
      <c r="S1045" s="141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41" t="str">
        <f ca="1">IF(INDIRECT("ЗакСпец!H749")&lt;&gt;"",INDIRECT("ЗакСпец!H749"),"")</f>
        <v/>
      </c>
      <c r="W1045" s="141"/>
      <c r="X1045" s="141" t="str">
        <f ca="1">IF(INDIRECT("ЗакСпец!I749")&lt;&gt;"",INDIRECT("ЗакСпец!I749"),"")</f>
        <v/>
      </c>
      <c r="Y1045" s="141"/>
      <c r="Z1045" s="141"/>
      <c r="AA1045" s="141"/>
      <c r="AB1045" s="139"/>
    </row>
    <row r="1046" spans="1:28" ht="22.5" customHeight="1" thickBot="1" x14ac:dyDescent="0.25">
      <c r="A1046" s="132"/>
      <c r="B1046" s="134"/>
      <c r="C1046" s="134"/>
      <c r="D1046" s="134"/>
      <c r="E1046" s="134"/>
      <c r="F1046" s="134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222" t="str">
        <f ca="1">IF(INDIRECT("ЗакСпец!D750")&lt;&gt;"",INDIRECT("ЗакСпец!D750"),"")</f>
        <v/>
      </c>
      <c r="K1046" s="222"/>
      <c r="L1046" s="222"/>
      <c r="M1046" s="222"/>
      <c r="N1046" s="222"/>
      <c r="O1046" s="141" t="str">
        <f ca="1">IF(INDIRECT("ЗакСпец!E750")&lt;&gt;"",INDIRECT("ЗакСпец!E750"),"")</f>
        <v/>
      </c>
      <c r="P1046" s="141"/>
      <c r="Q1046" s="141"/>
      <c r="R1046" s="141"/>
      <c r="S1046" s="141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41" t="str">
        <f ca="1">IF(INDIRECT("ЗакСпец!H750")&lt;&gt;"",INDIRECT("ЗакСпец!H750"),"")</f>
        <v/>
      </c>
      <c r="W1046" s="141"/>
      <c r="X1046" s="141" t="str">
        <f ca="1">IF(INDIRECT("ЗакСпец!I750")&lt;&gt;"",INDIRECT("ЗакСпец!I750"),"")</f>
        <v/>
      </c>
      <c r="Y1046" s="141"/>
      <c r="Z1046" s="141"/>
      <c r="AA1046" s="141"/>
      <c r="AB1046" s="139"/>
    </row>
    <row r="1047" spans="1:28" ht="22.5" customHeight="1" thickBot="1" x14ac:dyDescent="0.25">
      <c r="A1047" s="132"/>
      <c r="B1047" s="134"/>
      <c r="C1047" s="134"/>
      <c r="D1047" s="134"/>
      <c r="E1047" s="134"/>
      <c r="F1047" s="134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222" t="str">
        <f ca="1">IF(INDIRECT("ЗакСпец!D751")&lt;&gt;"",INDIRECT("ЗакСпец!D751"),"")</f>
        <v/>
      </c>
      <c r="K1047" s="222"/>
      <c r="L1047" s="222"/>
      <c r="M1047" s="222"/>
      <c r="N1047" s="222"/>
      <c r="O1047" s="141" t="str">
        <f ca="1">IF(INDIRECT("ЗакСпец!E751")&lt;&gt;"",INDIRECT("ЗакСпец!E751"),"")</f>
        <v/>
      </c>
      <c r="P1047" s="141"/>
      <c r="Q1047" s="141"/>
      <c r="R1047" s="141"/>
      <c r="S1047" s="141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41" t="str">
        <f ca="1">IF(INDIRECT("ЗакСпец!H751")&lt;&gt;"",INDIRECT("ЗакСпец!H751"),"")</f>
        <v/>
      </c>
      <c r="W1047" s="141"/>
      <c r="X1047" s="141" t="str">
        <f ca="1">IF(INDIRECT("ЗакСпец!I751")&lt;&gt;"",INDIRECT("ЗакСпец!I751"),"")</f>
        <v/>
      </c>
      <c r="Y1047" s="141"/>
      <c r="Z1047" s="141"/>
      <c r="AA1047" s="141"/>
      <c r="AB1047" s="139"/>
    </row>
    <row r="1048" spans="1:28" ht="22.5" customHeight="1" thickBot="1" x14ac:dyDescent="0.25">
      <c r="A1048" s="132"/>
      <c r="B1048" s="134"/>
      <c r="C1048" s="134"/>
      <c r="D1048" s="134"/>
      <c r="E1048" s="134"/>
      <c r="F1048" s="134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222" t="str">
        <f ca="1">IF(INDIRECT("ЗакСпец!D752")&lt;&gt;"",INDIRECT("ЗакСпец!D752"),"")</f>
        <v/>
      </c>
      <c r="K1048" s="222"/>
      <c r="L1048" s="222"/>
      <c r="M1048" s="222"/>
      <c r="N1048" s="222"/>
      <c r="O1048" s="141" t="str">
        <f ca="1">IF(INDIRECT("ЗакСпец!E752")&lt;&gt;"",INDIRECT("ЗакСпец!E752"),"")</f>
        <v/>
      </c>
      <c r="P1048" s="141"/>
      <c r="Q1048" s="141"/>
      <c r="R1048" s="141"/>
      <c r="S1048" s="141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41" t="str">
        <f ca="1">IF(INDIRECT("ЗакСпец!H752")&lt;&gt;"",INDIRECT("ЗакСпец!H752"),"")</f>
        <v/>
      </c>
      <c r="W1048" s="141"/>
      <c r="X1048" s="141" t="str">
        <f ca="1">IF(INDIRECT("ЗакСпец!I752")&lt;&gt;"",INDIRECT("ЗакСпец!I752"),"")</f>
        <v/>
      </c>
      <c r="Y1048" s="141"/>
      <c r="Z1048" s="141"/>
      <c r="AA1048" s="141"/>
      <c r="AB1048" s="139"/>
    </row>
    <row r="1049" spans="1:28" ht="22.5" customHeight="1" thickBot="1" x14ac:dyDescent="0.25">
      <c r="A1049" s="132"/>
      <c r="B1049" s="134"/>
      <c r="C1049" s="134"/>
      <c r="D1049" s="134"/>
      <c r="E1049" s="134"/>
      <c r="F1049" s="134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222" t="str">
        <f ca="1">IF(INDIRECT("ЗакСпец!D753")&lt;&gt;"",INDIRECT("ЗакСпец!D753"),"")</f>
        <v/>
      </c>
      <c r="K1049" s="222"/>
      <c r="L1049" s="222"/>
      <c r="M1049" s="222"/>
      <c r="N1049" s="222"/>
      <c r="O1049" s="141" t="str">
        <f ca="1">IF(INDIRECT("ЗакСпец!E753")&lt;&gt;"",INDIRECT("ЗакСпец!E753"),"")</f>
        <v/>
      </c>
      <c r="P1049" s="141"/>
      <c r="Q1049" s="141"/>
      <c r="R1049" s="141"/>
      <c r="S1049" s="141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41" t="str">
        <f ca="1">IF(INDIRECT("ЗакСпец!H753")&lt;&gt;"",INDIRECT("ЗакСпец!H753"),"")</f>
        <v/>
      </c>
      <c r="W1049" s="141"/>
      <c r="X1049" s="141" t="str">
        <f ca="1">IF(INDIRECT("ЗакСпец!I753")&lt;&gt;"",INDIRECT("ЗакСпец!I753"),"")</f>
        <v/>
      </c>
      <c r="Y1049" s="141"/>
      <c r="Z1049" s="141"/>
      <c r="AA1049" s="141"/>
      <c r="AB1049" s="139"/>
    </row>
    <row r="1050" spans="1:28" ht="22.5" customHeight="1" thickBot="1" x14ac:dyDescent="0.25">
      <c r="A1050" s="132"/>
      <c r="B1050" s="134"/>
      <c r="C1050" s="134"/>
      <c r="D1050" s="134"/>
      <c r="E1050" s="134"/>
      <c r="F1050" s="134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222" t="str">
        <f ca="1">IF(INDIRECT("ЗакСпец!D754")&lt;&gt;"",INDIRECT("ЗакСпец!D754"),"")</f>
        <v/>
      </c>
      <c r="K1050" s="222"/>
      <c r="L1050" s="222"/>
      <c r="M1050" s="222"/>
      <c r="N1050" s="222"/>
      <c r="O1050" s="141" t="str">
        <f ca="1">IF(INDIRECT("ЗакСпец!E754")&lt;&gt;"",INDIRECT("ЗакСпец!E754"),"")</f>
        <v/>
      </c>
      <c r="P1050" s="141"/>
      <c r="Q1050" s="141"/>
      <c r="R1050" s="141"/>
      <c r="S1050" s="141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41" t="str">
        <f ca="1">IF(INDIRECT("ЗакСпец!H754")&lt;&gt;"",INDIRECT("ЗакСпец!H754"),"")</f>
        <v/>
      </c>
      <c r="W1050" s="141"/>
      <c r="X1050" s="141" t="str">
        <f ca="1">IF(INDIRECT("ЗакСпец!I754")&lt;&gt;"",INDIRECT("ЗакСпец!I754"),"")</f>
        <v/>
      </c>
      <c r="Y1050" s="141"/>
      <c r="Z1050" s="141"/>
      <c r="AA1050" s="141"/>
      <c r="AB1050" s="139"/>
    </row>
    <row r="1051" spans="1:28" ht="16.899999999999999" customHeight="1" thickBot="1" x14ac:dyDescent="0.25">
      <c r="A1051" s="132"/>
      <c r="B1051" s="134"/>
      <c r="C1051" s="134"/>
      <c r="D1051" s="134"/>
      <c r="E1051" s="134"/>
      <c r="F1051" s="134"/>
      <c r="G1051" s="222" t="str">
        <f ca="1">IF(INDIRECT("ЗакСпец!A755")&lt;&gt;"",INDIRECT("ЗакСпец!A755"),"")</f>
        <v/>
      </c>
      <c r="H1051" s="141" t="str">
        <f ca="1">IF(INDIRECT("ЗакСпец!B755")&lt;&gt;"",INDIRECT("ЗакСпец!B755"),"")</f>
        <v/>
      </c>
      <c r="I1051" s="222" t="str">
        <f ca="1">IF(INDIRECT("ЗакСпец!C755")&lt;&gt;"",INDIRECT("ЗакСпец!C755"),"")</f>
        <v/>
      </c>
      <c r="J1051" s="222" t="str">
        <f ca="1">IF(INDIRECT("ЗакСпец!D755")&lt;&gt;"",INDIRECT("ЗакСпец!D755"),"")</f>
        <v/>
      </c>
      <c r="K1051" s="222"/>
      <c r="L1051" s="222"/>
      <c r="M1051" s="222"/>
      <c r="N1051" s="222"/>
      <c r="O1051" s="141" t="str">
        <f ca="1">IF(INDIRECT("ЗакСпец!E755")&lt;&gt;"",INDIRECT("ЗакСпец!E755"),"")</f>
        <v/>
      </c>
      <c r="P1051" s="141"/>
      <c r="Q1051" s="141"/>
      <c r="R1051" s="141"/>
      <c r="S1051" s="141"/>
      <c r="T1051" s="222" t="str">
        <f ca="1">IF(INDIRECT("ЗакСпец!F755")&lt;&gt;"",INDIRECT("ЗакСпец!F755"),"")</f>
        <v/>
      </c>
      <c r="U1051" s="222" t="str">
        <f ca="1">IF(INDIRECT("ЗакСпец!G755")&lt;&gt;"",INDIRECT("ЗакСпец!G755"),"")</f>
        <v/>
      </c>
      <c r="V1051" s="141" t="str">
        <f ca="1">IF(INDIRECT("ЗакСпец!H755")&lt;&gt;"",INDIRECT("ЗакСпец!H755"),"")</f>
        <v/>
      </c>
      <c r="W1051" s="141"/>
      <c r="X1051" s="141" t="str">
        <f ca="1">IF(INDIRECT("ЗакСпец!I755")&lt;&gt;"",INDIRECT("ЗакСпец!I755"),"")</f>
        <v/>
      </c>
      <c r="Y1051" s="141"/>
      <c r="Z1051" s="141"/>
      <c r="AA1051" s="141"/>
      <c r="AB1051" s="139"/>
    </row>
    <row r="1052" spans="1:28" ht="5.65" customHeight="1" thickBot="1" x14ac:dyDescent="0.25">
      <c r="A1052" s="132"/>
      <c r="B1052" s="134"/>
      <c r="C1052" s="134"/>
      <c r="D1052" s="134"/>
      <c r="E1052" s="134"/>
      <c r="F1052" s="134"/>
      <c r="G1052" s="222"/>
      <c r="H1052" s="141"/>
      <c r="I1052" s="222"/>
      <c r="J1052" s="222"/>
      <c r="K1052" s="222"/>
      <c r="L1052" s="222"/>
      <c r="M1052" s="222"/>
      <c r="N1052" s="222"/>
      <c r="O1052" s="141"/>
      <c r="P1052" s="141"/>
      <c r="Q1052" s="141"/>
      <c r="R1052" s="141"/>
      <c r="S1052" s="141"/>
      <c r="T1052" s="222"/>
      <c r="U1052" s="222"/>
      <c r="V1052" s="141"/>
      <c r="W1052" s="141"/>
      <c r="X1052" s="141"/>
      <c r="Y1052" s="141"/>
      <c r="Z1052" s="141"/>
      <c r="AA1052" s="141"/>
      <c r="AB1052" s="139"/>
    </row>
    <row r="1053" spans="1:28" ht="22.5" customHeight="1" thickBot="1" x14ac:dyDescent="0.25">
      <c r="A1053" s="132"/>
      <c r="B1053" s="134"/>
      <c r="C1053" s="134"/>
      <c r="D1053" s="134"/>
      <c r="E1053" s="134"/>
      <c r="F1053" s="134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222" t="str">
        <f ca="1">IF(INDIRECT("ЗакСпец!D756")&lt;&gt;"",INDIRECT("ЗакСпец!D756"),"")</f>
        <v/>
      </c>
      <c r="K1053" s="222"/>
      <c r="L1053" s="222"/>
      <c r="M1053" s="222"/>
      <c r="N1053" s="222"/>
      <c r="O1053" s="141" t="str">
        <f ca="1">IF(INDIRECT("ЗакСпец!E756")&lt;&gt;"",INDIRECT("ЗакСпец!E756"),"")</f>
        <v/>
      </c>
      <c r="P1053" s="141"/>
      <c r="Q1053" s="141"/>
      <c r="R1053" s="141"/>
      <c r="S1053" s="141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41" t="str">
        <f ca="1">IF(INDIRECT("ЗакСпец!H756")&lt;&gt;"",INDIRECT("ЗакСпец!H756"),"")</f>
        <v/>
      </c>
      <c r="W1053" s="141"/>
      <c r="X1053" s="141" t="str">
        <f ca="1">IF(INDIRECT("ЗакСпец!I756")&lt;&gt;"",INDIRECT("ЗакСпец!I756"),"")</f>
        <v/>
      </c>
      <c r="Y1053" s="141"/>
      <c r="Z1053" s="141"/>
      <c r="AA1053" s="141"/>
      <c r="AB1053" s="139"/>
    </row>
    <row r="1054" spans="1:28" ht="22.5" customHeight="1" thickBot="1" x14ac:dyDescent="0.25">
      <c r="A1054" s="132"/>
      <c r="B1054" s="134"/>
      <c r="C1054" s="134"/>
      <c r="D1054" s="134"/>
      <c r="E1054" s="134"/>
      <c r="F1054" s="134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222" t="str">
        <f ca="1">IF(INDIRECT("ЗакСпец!D757")&lt;&gt;"",INDIRECT("ЗакСпец!D757"),"")</f>
        <v/>
      </c>
      <c r="K1054" s="222"/>
      <c r="L1054" s="222"/>
      <c r="M1054" s="222"/>
      <c r="N1054" s="222"/>
      <c r="O1054" s="141" t="str">
        <f ca="1">IF(INDIRECT("ЗакСпец!E757")&lt;&gt;"",INDIRECT("ЗакСпец!E757"),"")</f>
        <v/>
      </c>
      <c r="P1054" s="141"/>
      <c r="Q1054" s="141"/>
      <c r="R1054" s="141"/>
      <c r="S1054" s="141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41" t="str">
        <f ca="1">IF(INDIRECT("ЗакСпец!H757")&lt;&gt;"",INDIRECT("ЗакСпец!H757"),"")</f>
        <v/>
      </c>
      <c r="W1054" s="141"/>
      <c r="X1054" s="141" t="str">
        <f ca="1">IF(INDIRECT("ЗакСпец!I757")&lt;&gt;"",INDIRECT("ЗакСпец!I757"),"")</f>
        <v/>
      </c>
      <c r="Y1054" s="141"/>
      <c r="Z1054" s="141"/>
      <c r="AA1054" s="141"/>
      <c r="AB1054" s="139"/>
    </row>
    <row r="1055" spans="1:28" ht="22.5" customHeight="1" thickBot="1" x14ac:dyDescent="0.25">
      <c r="A1055" s="132"/>
      <c r="B1055" s="134"/>
      <c r="C1055" s="134"/>
      <c r="D1055" s="134"/>
      <c r="E1055" s="134"/>
      <c r="F1055" s="134"/>
      <c r="G1055" s="222" t="str">
        <f ca="1">IF(INDIRECT("ЗакСпец!A758")&lt;&gt;"",INDIRECT("ЗакСпец!A758"),"")</f>
        <v/>
      </c>
      <c r="H1055" s="224" t="str">
        <f ca="1">IF(INDIRECT("ЗакСпец!B758")&lt;&gt;"",INDIRECT("ЗакСпец!B758"),"")</f>
        <v/>
      </c>
      <c r="I1055" s="222" t="str">
        <f ca="1">IF(INDIRECT("ЗакСпец!C758")&lt;&gt;"",INDIRECT("ЗакСпец!C758"),"")</f>
        <v/>
      </c>
      <c r="J1055" s="222" t="str">
        <f ca="1">IF(INDIRECT("ЗакСпец!D758")&lt;&gt;"",INDIRECT("ЗакСпец!D758"),"")</f>
        <v/>
      </c>
      <c r="K1055" s="222"/>
      <c r="L1055" s="222"/>
      <c r="M1055" s="222"/>
      <c r="N1055" s="222"/>
      <c r="O1055" s="141" t="str">
        <f ca="1">IF(INDIRECT("ЗакСпец!E758")&lt;&gt;"",INDIRECT("ЗакСпец!E758"),"")</f>
        <v/>
      </c>
      <c r="P1055" s="141"/>
      <c r="Q1055" s="141"/>
      <c r="R1055" s="141"/>
      <c r="S1055" s="141"/>
      <c r="T1055" s="222" t="str">
        <f ca="1">IF(INDIRECT("ЗакСпец!F758")&lt;&gt;"",INDIRECT("ЗакСпец!F758"),"")</f>
        <v/>
      </c>
      <c r="U1055" s="222" t="str">
        <f ca="1">IF(INDIRECT("ЗакСпец!G758")&lt;&gt;"",INDIRECT("ЗакСпец!G758"),"")</f>
        <v/>
      </c>
      <c r="V1055" s="141" t="str">
        <f ca="1">IF(INDIRECT("ЗакСпец!H758")&lt;&gt;"",INDIRECT("ЗакСпец!H758"),"")</f>
        <v/>
      </c>
      <c r="W1055" s="141"/>
      <c r="X1055" s="141" t="str">
        <f ca="1">IF(INDIRECT("ЗакСпец!I758")&lt;&gt;"",INDIRECT("ЗакСпец!I758"),"")</f>
        <v/>
      </c>
      <c r="Y1055" s="141"/>
      <c r="Z1055" s="141"/>
      <c r="AA1055" s="141"/>
      <c r="AB1055" s="139"/>
    </row>
    <row r="1056" spans="1:28" ht="2.85" customHeight="1" thickBot="1" x14ac:dyDescent="0.25">
      <c r="A1056" s="132"/>
      <c r="B1056" s="134"/>
      <c r="C1056" s="134"/>
      <c r="D1056" s="134"/>
      <c r="E1056" s="134"/>
      <c r="F1056" s="134"/>
      <c r="G1056" s="222"/>
      <c r="H1056" s="224"/>
      <c r="I1056" s="222"/>
      <c r="J1056" s="222"/>
      <c r="K1056" s="222"/>
      <c r="L1056" s="222"/>
      <c r="M1056" s="222"/>
      <c r="N1056" s="222"/>
      <c r="O1056" s="141"/>
      <c r="P1056" s="141"/>
      <c r="Q1056" s="141"/>
      <c r="R1056" s="141"/>
      <c r="S1056" s="141"/>
      <c r="T1056" s="222"/>
      <c r="U1056" s="222"/>
      <c r="V1056" s="141"/>
      <c r="W1056" s="141"/>
      <c r="X1056" s="141"/>
      <c r="Y1056" s="141"/>
      <c r="Z1056" s="141"/>
      <c r="AA1056" s="141"/>
      <c r="AB1056" s="139"/>
    </row>
    <row r="1057" spans="1:28" ht="22.5" customHeight="1" thickBot="1" x14ac:dyDescent="0.25">
      <c r="A1057" s="132"/>
      <c r="B1057" s="134"/>
      <c r="C1057" s="134"/>
      <c r="D1057" s="134"/>
      <c r="E1057" s="134"/>
      <c r="F1057" s="134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222" t="str">
        <f ca="1">IF(INDIRECT("ЗакСпец!D759")&lt;&gt;"",INDIRECT("ЗакСпец!D759"),"")</f>
        <v/>
      </c>
      <c r="K1057" s="222"/>
      <c r="L1057" s="222"/>
      <c r="M1057" s="222"/>
      <c r="N1057" s="222"/>
      <c r="O1057" s="141" t="str">
        <f ca="1">IF(INDIRECT("ЗакСпец!E759")&lt;&gt;"",INDIRECT("ЗакСпец!E759"),"")</f>
        <v/>
      </c>
      <c r="P1057" s="141"/>
      <c r="Q1057" s="141"/>
      <c r="R1057" s="141"/>
      <c r="S1057" s="141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41" t="str">
        <f ca="1">IF(INDIRECT("ЗакСпец!H759")&lt;&gt;"",INDIRECT("ЗакСпец!H759"),"")</f>
        <v/>
      </c>
      <c r="W1057" s="141"/>
      <c r="X1057" s="141" t="str">
        <f ca="1">IF(INDIRECT("ЗакСпец!I759")&lt;&gt;"",INDIRECT("ЗакСпец!I759"),"")</f>
        <v/>
      </c>
      <c r="Y1057" s="141"/>
      <c r="Z1057" s="141"/>
      <c r="AA1057" s="141"/>
      <c r="AB1057" s="139"/>
    </row>
    <row r="1058" spans="1:28" ht="22.5" customHeight="1" thickBot="1" x14ac:dyDescent="0.25">
      <c r="A1058" s="132"/>
      <c r="B1058" s="134"/>
      <c r="C1058" s="134"/>
      <c r="D1058" s="134"/>
      <c r="E1058" s="134"/>
      <c r="F1058" s="134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222" t="str">
        <f ca="1">IF(INDIRECT("ЗакСпец!D760")&lt;&gt;"",INDIRECT("ЗакСпец!D760"),"")</f>
        <v/>
      </c>
      <c r="K1058" s="222"/>
      <c r="L1058" s="222"/>
      <c r="M1058" s="222"/>
      <c r="N1058" s="222"/>
      <c r="O1058" s="141" t="str">
        <f ca="1">IF(INDIRECT("ЗакСпец!E760")&lt;&gt;"",INDIRECT("ЗакСпец!E760"),"")</f>
        <v/>
      </c>
      <c r="P1058" s="141"/>
      <c r="Q1058" s="141"/>
      <c r="R1058" s="141"/>
      <c r="S1058" s="141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41" t="str">
        <f ca="1">IF(INDIRECT("ЗакСпец!H760")&lt;&gt;"",INDIRECT("ЗакСпец!H760"),"")</f>
        <v/>
      </c>
      <c r="W1058" s="141"/>
      <c r="X1058" s="141" t="str">
        <f ca="1">IF(INDIRECT("ЗакСпец!I760")&lt;&gt;"",INDIRECT("ЗакСпец!I760"),"")</f>
        <v/>
      </c>
      <c r="Y1058" s="141"/>
      <c r="Z1058" s="141"/>
      <c r="AA1058" s="141"/>
      <c r="AB1058" s="139"/>
    </row>
    <row r="1059" spans="1:28" ht="8.4499999999999993" customHeight="1" thickBot="1" x14ac:dyDescent="0.25">
      <c r="A1059" s="132"/>
      <c r="B1059" s="134"/>
      <c r="C1059" s="134"/>
      <c r="D1059" s="134"/>
      <c r="E1059" s="134"/>
      <c r="F1059" s="134"/>
      <c r="G1059" s="222" t="str">
        <f ca="1">IF(INDIRECT("ЗакСпец!A761")&lt;&gt;"",INDIRECT("ЗакСпец!A761"),"")</f>
        <v/>
      </c>
      <c r="H1059" s="141" t="str">
        <f ca="1">IF(INDIRECT("ЗакСпец!B761")&lt;&gt;"",INDIRECT("ЗакСпец!B761"),"")</f>
        <v/>
      </c>
      <c r="I1059" s="222" t="str">
        <f ca="1">IF(INDIRECT("ЗакСпец!C761")&lt;&gt;"",INDIRECT("ЗакСпец!C761"),"")</f>
        <v/>
      </c>
      <c r="J1059" s="222" t="str">
        <f ca="1">IF(INDIRECT("ЗакСпец!D761")&lt;&gt;"",INDIRECT("ЗакСпец!D761"),"")</f>
        <v/>
      </c>
      <c r="K1059" s="222"/>
      <c r="L1059" s="222"/>
      <c r="M1059" s="222"/>
      <c r="N1059" s="222"/>
      <c r="O1059" s="141" t="str">
        <f ca="1">IF(INDIRECT("ЗакСпец!E761")&lt;&gt;"",INDIRECT("ЗакСпец!E761"),"")</f>
        <v/>
      </c>
      <c r="P1059" s="141"/>
      <c r="Q1059" s="141"/>
      <c r="R1059" s="141"/>
      <c r="S1059" s="141"/>
      <c r="T1059" s="222" t="str">
        <f ca="1">IF(INDIRECT("ЗакСпец!F761")&lt;&gt;"",INDIRECT("ЗакСпец!F761"),"")</f>
        <v/>
      </c>
      <c r="U1059" s="222" t="str">
        <f ca="1">IF(INDIRECT("ЗакСпец!G761")&lt;&gt;"",INDIRECT("ЗакСпец!G761"),"")</f>
        <v/>
      </c>
      <c r="V1059" s="141" t="str">
        <f ca="1">IF(INDIRECT("ЗакСпец!H761")&lt;&gt;"",INDIRECT("ЗакСпец!H761"),"")</f>
        <v/>
      </c>
      <c r="W1059" s="141"/>
      <c r="X1059" s="141" t="str">
        <f ca="1">IF(INDIRECT("ЗакСпец!I761")&lt;&gt;"",INDIRECT("ЗакСпец!I761"),"")</f>
        <v/>
      </c>
      <c r="Y1059" s="141"/>
      <c r="Z1059" s="141"/>
      <c r="AA1059" s="141"/>
      <c r="AB1059" s="139"/>
    </row>
    <row r="1060" spans="1:28" ht="14.1" customHeight="1" thickBot="1" x14ac:dyDescent="0.25">
      <c r="A1060" s="132"/>
      <c r="B1060" s="134"/>
      <c r="C1060" s="134"/>
      <c r="D1060" s="134"/>
      <c r="E1060" s="134"/>
      <c r="F1060" s="134"/>
      <c r="G1060" s="222"/>
      <c r="H1060" s="141"/>
      <c r="I1060" s="222"/>
      <c r="J1060" s="222"/>
      <c r="K1060" s="222"/>
      <c r="L1060" s="222"/>
      <c r="M1060" s="222"/>
      <c r="N1060" s="222"/>
      <c r="O1060" s="141"/>
      <c r="P1060" s="141"/>
      <c r="Q1060" s="141"/>
      <c r="R1060" s="141"/>
      <c r="S1060" s="141"/>
      <c r="T1060" s="222"/>
      <c r="U1060" s="222"/>
      <c r="V1060" s="141"/>
      <c r="W1060" s="141"/>
      <c r="X1060" s="141"/>
      <c r="Y1060" s="141"/>
      <c r="Z1060" s="141"/>
      <c r="AA1060" s="141"/>
      <c r="AB1060" s="139"/>
    </row>
    <row r="1061" spans="1:28" ht="22.5" customHeight="1" thickBot="1" x14ac:dyDescent="0.25">
      <c r="A1061" s="132"/>
      <c r="B1061" s="134"/>
      <c r="C1061" s="134"/>
      <c r="D1061" s="134"/>
      <c r="E1061" s="134"/>
      <c r="F1061" s="134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222" t="str">
        <f ca="1">IF(INDIRECT("ЗакСпец!D762")&lt;&gt;"",INDIRECT("ЗакСпец!D762"),"")</f>
        <v/>
      </c>
      <c r="K1061" s="222"/>
      <c r="L1061" s="222"/>
      <c r="M1061" s="222"/>
      <c r="N1061" s="222"/>
      <c r="O1061" s="141" t="str">
        <f ca="1">IF(INDIRECT("ЗакСпец!E762")&lt;&gt;"",INDIRECT("ЗакСпец!E762"),"")</f>
        <v/>
      </c>
      <c r="P1061" s="141"/>
      <c r="Q1061" s="141"/>
      <c r="R1061" s="141"/>
      <c r="S1061" s="141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41" t="str">
        <f ca="1">IF(INDIRECT("ЗакСпец!H762")&lt;&gt;"",INDIRECT("ЗакСпец!H762"),"")</f>
        <v/>
      </c>
      <c r="W1061" s="141"/>
      <c r="X1061" s="141" t="str">
        <f ca="1">IF(INDIRECT("ЗакСпец!I762")&lt;&gt;"",INDIRECT("ЗакСпец!I762"),"")</f>
        <v/>
      </c>
      <c r="Y1061" s="141"/>
      <c r="Z1061" s="141"/>
      <c r="AA1061" s="141"/>
      <c r="AB1061" s="139"/>
    </row>
    <row r="1062" spans="1:28" ht="19.7" customHeight="1" thickBot="1" x14ac:dyDescent="0.25">
      <c r="A1062" s="132"/>
      <c r="B1062" s="134"/>
      <c r="C1062" s="134"/>
      <c r="D1062" s="134"/>
      <c r="E1062" s="134"/>
      <c r="F1062" s="134"/>
      <c r="G1062" s="222" t="str">
        <f ca="1">IF(INDIRECT("ЗакСпец!A763")&lt;&gt;"",INDIRECT("ЗакСпец!A763"),"")</f>
        <v/>
      </c>
      <c r="H1062" s="141" t="str">
        <f ca="1">IF(INDIRECT("ЗакСпец!B763")&lt;&gt;"",INDIRECT("ЗакСпец!B763"),"")</f>
        <v/>
      </c>
      <c r="I1062" s="222" t="str">
        <f ca="1">IF(INDIRECT("ЗакСпец!C763")&lt;&gt;"",INDIRECT("ЗакСпец!C763"),"")</f>
        <v/>
      </c>
      <c r="J1062" s="222" t="str">
        <f ca="1">IF(INDIRECT("ЗакСпец!D763")&lt;&gt;"",INDIRECT("ЗакСпец!D763"),"")</f>
        <v/>
      </c>
      <c r="K1062" s="222"/>
      <c r="L1062" s="222"/>
      <c r="M1062" s="222"/>
      <c r="N1062" s="222"/>
      <c r="O1062" s="141" t="str">
        <f ca="1">IF(INDIRECT("ЗакСпец!E763")&lt;&gt;"",INDIRECT("ЗакСпец!E763"),"")</f>
        <v/>
      </c>
      <c r="P1062" s="141"/>
      <c r="Q1062" s="141"/>
      <c r="R1062" s="141"/>
      <c r="S1062" s="141"/>
      <c r="T1062" s="222" t="str">
        <f ca="1">IF(INDIRECT("ЗакСпец!F763")&lt;&gt;"",INDIRECT("ЗакСпец!F763"),"")</f>
        <v/>
      </c>
      <c r="U1062" s="222" t="str">
        <f ca="1">IF(INDIRECT("ЗакСпец!G763")&lt;&gt;"",INDIRECT("ЗакСпец!G763"),"")</f>
        <v/>
      </c>
      <c r="V1062" s="141" t="str">
        <f ca="1">IF(INDIRECT("ЗакСпец!H763")&lt;&gt;"",INDIRECT("ЗакСпец!H763"),"")</f>
        <v/>
      </c>
      <c r="W1062" s="141"/>
      <c r="X1062" s="141" t="str">
        <f ca="1">IF(INDIRECT("ЗакСпец!I763")&lt;&gt;"",INDIRECT("ЗакСпец!I763"),"")</f>
        <v/>
      </c>
      <c r="Y1062" s="141"/>
      <c r="Z1062" s="141"/>
      <c r="AA1062" s="141"/>
      <c r="AB1062" s="139"/>
    </row>
    <row r="1063" spans="1:28" ht="2.85" customHeight="1" thickBot="1" x14ac:dyDescent="0.25">
      <c r="A1063" s="132"/>
      <c r="B1063" s="134"/>
      <c r="C1063" s="162" t="s">
        <v>29</v>
      </c>
      <c r="D1063" s="127"/>
      <c r="E1063" s="127"/>
      <c r="F1063" s="127"/>
      <c r="G1063" s="223"/>
      <c r="H1063" s="141"/>
      <c r="I1063" s="222"/>
      <c r="J1063" s="222"/>
      <c r="K1063" s="222"/>
      <c r="L1063" s="222"/>
      <c r="M1063" s="222"/>
      <c r="N1063" s="222"/>
      <c r="O1063" s="141"/>
      <c r="P1063" s="141"/>
      <c r="Q1063" s="141"/>
      <c r="R1063" s="141"/>
      <c r="S1063" s="141"/>
      <c r="T1063" s="222"/>
      <c r="U1063" s="222"/>
      <c r="V1063" s="141"/>
      <c r="W1063" s="141"/>
      <c r="X1063" s="141"/>
      <c r="Y1063" s="141"/>
      <c r="Z1063" s="141"/>
      <c r="AA1063" s="141"/>
      <c r="AB1063" s="139"/>
    </row>
    <row r="1064" spans="1:28" ht="22.5" customHeight="1" thickBot="1" x14ac:dyDescent="0.25">
      <c r="A1064" s="132"/>
      <c r="B1064" s="134"/>
      <c r="C1064" s="127"/>
      <c r="D1064" s="127"/>
      <c r="E1064" s="127"/>
      <c r="F1064" s="127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222" t="str">
        <f ca="1">IF(INDIRECT("ЗакСпец!D764")&lt;&gt;"",INDIRECT("ЗакСпец!D764"),"")</f>
        <v/>
      </c>
      <c r="K1064" s="222"/>
      <c r="L1064" s="222"/>
      <c r="M1064" s="222"/>
      <c r="N1064" s="222"/>
      <c r="O1064" s="141" t="str">
        <f ca="1">IF(INDIRECT("ЗакСпец!E764")&lt;&gt;"",INDIRECT("ЗакСпец!E764"),"")</f>
        <v/>
      </c>
      <c r="P1064" s="141"/>
      <c r="Q1064" s="141"/>
      <c r="R1064" s="141"/>
      <c r="S1064" s="141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41" t="str">
        <f ca="1">IF(INDIRECT("ЗакСпец!H764")&lt;&gt;"",INDIRECT("ЗакСпец!H764"),"")</f>
        <v/>
      </c>
      <c r="W1064" s="141"/>
      <c r="X1064" s="141" t="str">
        <f ca="1">IF(INDIRECT("ЗакСпец!I764")&lt;&gt;"",INDIRECT("ЗакСпец!I764"),"")</f>
        <v/>
      </c>
      <c r="Y1064" s="141"/>
      <c r="Z1064" s="141"/>
      <c r="AA1064" s="141"/>
      <c r="AB1064" s="139"/>
    </row>
    <row r="1065" spans="1:28" ht="22.5" customHeight="1" thickBot="1" x14ac:dyDescent="0.25">
      <c r="A1065" s="132"/>
      <c r="B1065" s="134"/>
      <c r="C1065" s="127"/>
      <c r="D1065" s="127"/>
      <c r="E1065" s="127"/>
      <c r="F1065" s="127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222" t="str">
        <f ca="1">IF(INDIRECT("ЗакСпец!D765")&lt;&gt;"",INDIRECT("ЗакСпец!D765"),"")</f>
        <v/>
      </c>
      <c r="K1065" s="222"/>
      <c r="L1065" s="222"/>
      <c r="M1065" s="222"/>
      <c r="N1065" s="222"/>
      <c r="O1065" s="141" t="str">
        <f ca="1">IF(INDIRECT("ЗакСпец!E765")&lt;&gt;"",INDIRECT("ЗакСпец!E765"),"")</f>
        <v/>
      </c>
      <c r="P1065" s="141"/>
      <c r="Q1065" s="141"/>
      <c r="R1065" s="141"/>
      <c r="S1065" s="141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41" t="str">
        <f ca="1">IF(INDIRECT("ЗакСпец!H765")&lt;&gt;"",INDIRECT("ЗакСпец!H765"),"")</f>
        <v/>
      </c>
      <c r="W1065" s="141"/>
      <c r="X1065" s="141" t="str">
        <f ca="1">IF(INDIRECT("ЗакСпец!I765")&lt;&gt;"",INDIRECT("ЗакСпец!I765"),"")</f>
        <v/>
      </c>
      <c r="Y1065" s="141"/>
      <c r="Z1065" s="141"/>
      <c r="AA1065" s="141"/>
      <c r="AB1065" s="139"/>
    </row>
    <row r="1066" spans="1:28" ht="22.5" customHeight="1" thickBot="1" x14ac:dyDescent="0.25">
      <c r="A1066" s="132"/>
      <c r="B1066" s="134"/>
      <c r="C1066" s="127"/>
      <c r="D1066" s="127"/>
      <c r="E1066" s="127"/>
      <c r="F1066" s="127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222" t="str">
        <f ca="1">IF(INDIRECT("ЗакСпец!D766")&lt;&gt;"",INDIRECT("ЗакСпец!D766"),"")</f>
        <v/>
      </c>
      <c r="K1066" s="222"/>
      <c r="L1066" s="222"/>
      <c r="M1066" s="222"/>
      <c r="N1066" s="222"/>
      <c r="O1066" s="141" t="str">
        <f ca="1">IF(INDIRECT("ЗакСпец!E766")&lt;&gt;"",INDIRECT("ЗакСпец!E766"),"")</f>
        <v/>
      </c>
      <c r="P1066" s="141"/>
      <c r="Q1066" s="141"/>
      <c r="R1066" s="141"/>
      <c r="S1066" s="141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41" t="str">
        <f ca="1">IF(INDIRECT("ЗакСпец!H766")&lt;&gt;"",INDIRECT("ЗакСпец!H766"),"")</f>
        <v/>
      </c>
      <c r="W1066" s="141"/>
      <c r="X1066" s="141" t="str">
        <f ca="1">IF(INDIRECT("ЗакСпец!I766")&lt;&gt;"",INDIRECT("ЗакСпец!I766"),"")</f>
        <v/>
      </c>
      <c r="Y1066" s="141"/>
      <c r="Z1066" s="141"/>
      <c r="AA1066" s="141"/>
      <c r="AB1066" s="139"/>
    </row>
    <row r="1067" spans="1:28" ht="22.5" customHeight="1" thickBot="1" x14ac:dyDescent="0.25">
      <c r="A1067" s="132"/>
      <c r="B1067" s="134"/>
      <c r="C1067" s="162" t="s">
        <v>28</v>
      </c>
      <c r="D1067" s="162"/>
      <c r="E1067" s="127"/>
      <c r="F1067" s="127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222" t="str">
        <f ca="1">IF(INDIRECT("ЗакСпец!D767")&lt;&gt;"",INDIRECT("ЗакСпец!D767"),"")</f>
        <v/>
      </c>
      <c r="K1067" s="222"/>
      <c r="L1067" s="222"/>
      <c r="M1067" s="222"/>
      <c r="N1067" s="222"/>
      <c r="O1067" s="141" t="str">
        <f ca="1">IF(INDIRECT("ЗакСпец!E767")&lt;&gt;"",INDIRECT("ЗакСпец!E767"),"")</f>
        <v/>
      </c>
      <c r="P1067" s="141"/>
      <c r="Q1067" s="141"/>
      <c r="R1067" s="141"/>
      <c r="S1067" s="141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41" t="str">
        <f ca="1">IF(INDIRECT("ЗакСпец!H767")&lt;&gt;"",INDIRECT("ЗакСпец!H767"),"")</f>
        <v/>
      </c>
      <c r="W1067" s="141"/>
      <c r="X1067" s="141" t="str">
        <f ca="1">IF(INDIRECT("ЗакСпец!I767")&lt;&gt;"",INDIRECT("ЗакСпец!I767"),"")</f>
        <v/>
      </c>
      <c r="Y1067" s="141"/>
      <c r="Z1067" s="141"/>
      <c r="AA1067" s="141"/>
      <c r="AB1067" s="139"/>
    </row>
    <row r="1068" spans="1:28" ht="22.5" customHeight="1" thickBot="1" x14ac:dyDescent="0.25">
      <c r="A1068" s="132"/>
      <c r="B1068" s="134"/>
      <c r="C1068" s="162"/>
      <c r="D1068" s="162"/>
      <c r="E1068" s="127"/>
      <c r="F1068" s="127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222" t="str">
        <f ca="1">IF(INDIRECT("ЗакСпец!D768")&lt;&gt;"",INDIRECT("ЗакСпец!D768"),"")</f>
        <v/>
      </c>
      <c r="K1068" s="222"/>
      <c r="L1068" s="222"/>
      <c r="M1068" s="222"/>
      <c r="N1068" s="222"/>
      <c r="O1068" s="141" t="str">
        <f ca="1">IF(INDIRECT("ЗакСпец!E768")&lt;&gt;"",INDIRECT("ЗакСпец!E768"),"")</f>
        <v/>
      </c>
      <c r="P1068" s="141"/>
      <c r="Q1068" s="141"/>
      <c r="R1068" s="141"/>
      <c r="S1068" s="141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41" t="str">
        <f ca="1">IF(INDIRECT("ЗакСпец!H768")&lt;&gt;"",INDIRECT("ЗакСпец!H768"),"")</f>
        <v/>
      </c>
      <c r="W1068" s="141"/>
      <c r="X1068" s="141" t="str">
        <f ca="1">IF(INDIRECT("ЗакСпец!I768")&lt;&gt;"",INDIRECT("ЗакСпец!I768"),"")</f>
        <v/>
      </c>
      <c r="Y1068" s="141"/>
      <c r="Z1068" s="141"/>
      <c r="AA1068" s="141"/>
      <c r="AB1068" s="139"/>
    </row>
    <row r="1069" spans="1:28" ht="22.5" customHeight="1" thickBot="1" x14ac:dyDescent="0.25">
      <c r="A1069" s="132"/>
      <c r="B1069" s="134"/>
      <c r="C1069" s="162"/>
      <c r="D1069" s="162"/>
      <c r="E1069" s="127"/>
      <c r="F1069" s="127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222" t="str">
        <f ca="1">IF(INDIRECT("ЗакСпец!D769")&lt;&gt;"",INDIRECT("ЗакСпец!D769"),"")</f>
        <v/>
      </c>
      <c r="K1069" s="222"/>
      <c r="L1069" s="222"/>
      <c r="M1069" s="222"/>
      <c r="N1069" s="222"/>
      <c r="O1069" s="141" t="str">
        <f ca="1">IF(INDIRECT("ЗакСпец!E769")&lt;&gt;"",INDIRECT("ЗакСпец!E769"),"")</f>
        <v/>
      </c>
      <c r="P1069" s="141"/>
      <c r="Q1069" s="141"/>
      <c r="R1069" s="141"/>
      <c r="S1069" s="141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41" t="str">
        <f ca="1">IF(INDIRECT("ЗакСпец!H769")&lt;&gt;"",INDIRECT("ЗакСпец!H769"),"")</f>
        <v/>
      </c>
      <c r="W1069" s="141"/>
      <c r="X1069" s="141" t="str">
        <f ca="1">IF(INDIRECT("ЗакСпец!I769")&lt;&gt;"",INDIRECT("ЗакСпец!I769"),"")</f>
        <v/>
      </c>
      <c r="Y1069" s="141"/>
      <c r="Z1069" s="141"/>
      <c r="AA1069" s="141"/>
      <c r="AB1069" s="139"/>
    </row>
    <row r="1070" spans="1:28" ht="22.5" customHeight="1" thickBot="1" x14ac:dyDescent="0.25">
      <c r="A1070" s="132"/>
      <c r="B1070" s="134"/>
      <c r="C1070" s="162"/>
      <c r="D1070" s="162"/>
      <c r="E1070" s="127"/>
      <c r="F1070" s="127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222" t="str">
        <f ca="1">IF(INDIRECT("ЗакСпец!D770")&lt;&gt;"",INDIRECT("ЗакСпец!D770"),"")</f>
        <v/>
      </c>
      <c r="K1070" s="222"/>
      <c r="L1070" s="222"/>
      <c r="M1070" s="222"/>
      <c r="N1070" s="222"/>
      <c r="O1070" s="141" t="str">
        <f ca="1">IF(INDIRECT("ЗакСпец!E770")&lt;&gt;"",INDIRECT("ЗакСпец!E770"),"")</f>
        <v/>
      </c>
      <c r="P1070" s="141"/>
      <c r="Q1070" s="141"/>
      <c r="R1070" s="141"/>
      <c r="S1070" s="141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41" t="str">
        <f ca="1">IF(INDIRECT("ЗакСпец!H770")&lt;&gt;"",INDIRECT("ЗакСпец!H770"),"")</f>
        <v/>
      </c>
      <c r="W1070" s="141"/>
      <c r="X1070" s="141" t="str">
        <f ca="1">IF(INDIRECT("ЗакСпец!I770")&lt;&gt;"",INDIRECT("ЗакСпец!I770"),"")</f>
        <v/>
      </c>
      <c r="Y1070" s="141"/>
      <c r="Z1070" s="141"/>
      <c r="AA1070" s="141"/>
      <c r="AB1070" s="139"/>
    </row>
    <row r="1071" spans="1:28" ht="8.4499999999999993" customHeight="1" thickBot="1" x14ac:dyDescent="0.25">
      <c r="A1071" s="132"/>
      <c r="B1071" s="134"/>
      <c r="C1071" s="162"/>
      <c r="D1071" s="162"/>
      <c r="E1071" s="127"/>
      <c r="F1071" s="127"/>
      <c r="G1071" s="223" t="str">
        <f ca="1">IF(INDIRECT("ЗакСпец!A771")&lt;&gt;"",INDIRECT("ЗакСпец!A771"),"")</f>
        <v/>
      </c>
      <c r="H1071" s="141" t="str">
        <f ca="1">IF(INDIRECT("ЗакСпец!B771")&lt;&gt;"",INDIRECT("ЗакСпец!B771"),"")</f>
        <v/>
      </c>
      <c r="I1071" s="222" t="str">
        <f ca="1">IF(INDIRECT("ЗакСпец!C771")&lt;&gt;"",INDIRECT("ЗакСпец!C771"),"")</f>
        <v/>
      </c>
      <c r="J1071" s="222" t="str">
        <f ca="1">IF(INDIRECT("ЗакСпец!D771")&lt;&gt;"",INDIRECT("ЗакСпец!D771"),"")</f>
        <v/>
      </c>
      <c r="K1071" s="222"/>
      <c r="L1071" s="222"/>
      <c r="M1071" s="222"/>
      <c r="N1071" s="222"/>
      <c r="O1071" s="141" t="str">
        <f ca="1">IF(INDIRECT("ЗакСпец!E771")&lt;&gt;"",INDIRECT("ЗакСпец!E771"),"")</f>
        <v/>
      </c>
      <c r="P1071" s="141"/>
      <c r="Q1071" s="141"/>
      <c r="R1071" s="141"/>
      <c r="S1071" s="141"/>
      <c r="T1071" s="222" t="str">
        <f ca="1">IF(INDIRECT("ЗакСпец!F771")&lt;&gt;"",INDIRECT("ЗакСпец!F771"),"")</f>
        <v/>
      </c>
      <c r="U1071" s="222" t="str">
        <f ca="1">IF(INDIRECT("ЗакСпец!G771")&lt;&gt;"",INDIRECT("ЗакСпец!G771"),"")</f>
        <v/>
      </c>
      <c r="V1071" s="141" t="str">
        <f ca="1">IF(INDIRECT("ЗакСпец!H771")&lt;&gt;"",INDIRECT("ЗакСпец!H771"),"")</f>
        <v/>
      </c>
      <c r="W1071" s="141"/>
      <c r="X1071" s="141" t="str">
        <f ca="1">IF(INDIRECT("ЗакСпец!I771")&lt;&gt;"",INDIRECT("ЗакСпец!I771"),"")</f>
        <v/>
      </c>
      <c r="Y1071" s="141"/>
      <c r="Z1071" s="141"/>
      <c r="AA1071" s="141"/>
      <c r="AB1071" s="139"/>
    </row>
    <row r="1072" spans="1:28" ht="14.45" customHeight="1" thickBot="1" x14ac:dyDescent="0.25">
      <c r="A1072" s="132"/>
      <c r="B1072" s="134"/>
      <c r="C1072" s="162" t="s">
        <v>27</v>
      </c>
      <c r="D1072" s="162"/>
      <c r="E1072" s="127"/>
      <c r="F1072" s="127"/>
      <c r="G1072" s="223"/>
      <c r="H1072" s="141"/>
      <c r="I1072" s="222"/>
      <c r="J1072" s="222"/>
      <c r="K1072" s="222"/>
      <c r="L1072" s="222"/>
      <c r="M1072" s="222"/>
      <c r="N1072" s="222"/>
      <c r="O1072" s="141"/>
      <c r="P1072" s="141"/>
      <c r="Q1072" s="141"/>
      <c r="R1072" s="141"/>
      <c r="S1072" s="141"/>
      <c r="T1072" s="222"/>
      <c r="U1072" s="222"/>
      <c r="V1072" s="141"/>
      <c r="W1072" s="141"/>
      <c r="X1072" s="141"/>
      <c r="Y1072" s="141"/>
      <c r="Z1072" s="141"/>
      <c r="AA1072" s="141"/>
      <c r="AB1072" s="139"/>
    </row>
    <row r="1073" spans="1:28" ht="14.45" customHeight="1" thickBot="1" x14ac:dyDescent="0.25">
      <c r="A1073" s="132"/>
      <c r="B1073" s="134"/>
      <c r="C1073" s="162"/>
      <c r="D1073" s="162"/>
      <c r="E1073" s="127"/>
      <c r="F1073" s="127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39"/>
    </row>
    <row r="1074" spans="1:28" ht="14.45" customHeight="1" thickBot="1" x14ac:dyDescent="0.25">
      <c r="A1074" s="132"/>
      <c r="B1074" s="134"/>
      <c r="C1074" s="162"/>
      <c r="D1074" s="162"/>
      <c r="E1074" s="127"/>
      <c r="F1074" s="127"/>
      <c r="G1074" s="20"/>
      <c r="J1074" s="14"/>
      <c r="K1074" s="14"/>
      <c r="L1074" s="214"/>
      <c r="M1074" s="214"/>
      <c r="N1074" s="215"/>
      <c r="O1074" s="215"/>
      <c r="P1074" s="14"/>
      <c r="Q1074" s="14"/>
      <c r="R1074" s="216" t="str">
        <f>R1031</f>
        <v>1191-ИОС4.1-ВОР</v>
      </c>
      <c r="S1074" s="216"/>
      <c r="T1074" s="216"/>
      <c r="U1074" s="216"/>
      <c r="V1074" s="216"/>
      <c r="W1074" s="216"/>
      <c r="X1074" s="216"/>
      <c r="Y1074" s="216"/>
      <c r="Z1074" s="216"/>
      <c r="AA1074" s="32" t="s">
        <v>16</v>
      </c>
      <c r="AB1074" s="139"/>
    </row>
    <row r="1075" spans="1:28" ht="14.45" customHeight="1" thickBot="1" x14ac:dyDescent="0.25">
      <c r="A1075" s="132"/>
      <c r="B1075" s="134"/>
      <c r="C1075" s="162"/>
      <c r="D1075" s="162"/>
      <c r="E1075" s="127"/>
      <c r="F1075" s="127"/>
      <c r="G1075" s="20"/>
      <c r="J1075" s="27"/>
      <c r="K1075" s="27"/>
      <c r="L1075" s="199"/>
      <c r="M1075" s="199"/>
      <c r="N1075" s="219"/>
      <c r="O1075" s="219"/>
      <c r="P1075" s="27"/>
      <c r="Q1075" s="27"/>
      <c r="R1075" s="216"/>
      <c r="S1075" s="216"/>
      <c r="T1075" s="216"/>
      <c r="U1075" s="216"/>
      <c r="V1075" s="216"/>
      <c r="W1075" s="216"/>
      <c r="X1075" s="216"/>
      <c r="Y1075" s="216"/>
      <c r="Z1075" s="216"/>
      <c r="AA1075" s="213" t="str">
        <f ca="1">IF(CONCATENATE(H1037,H1038,H1039,H1040,H1041)&lt;&gt;"",AA1032+1,"")</f>
        <v/>
      </c>
      <c r="AB1075" s="139"/>
    </row>
    <row r="1076" spans="1:28" ht="14.45" customHeight="1" thickBot="1" x14ac:dyDescent="0.25">
      <c r="A1076" s="132"/>
      <c r="B1076" s="134"/>
      <c r="C1076" s="162"/>
      <c r="D1076" s="162"/>
      <c r="E1076" s="127"/>
      <c r="F1076" s="127"/>
      <c r="G1076" s="23"/>
      <c r="H1076" s="42"/>
      <c r="I1076" s="24"/>
      <c r="J1076" s="13" t="s">
        <v>10</v>
      </c>
      <c r="K1076" s="13" t="s">
        <v>11</v>
      </c>
      <c r="L1076" s="213" t="s">
        <v>16</v>
      </c>
      <c r="M1076" s="213"/>
      <c r="N1076" s="127" t="s">
        <v>12</v>
      </c>
      <c r="O1076" s="127"/>
      <c r="P1076" s="13" t="s">
        <v>13</v>
      </c>
      <c r="Q1076" s="13" t="s">
        <v>14</v>
      </c>
      <c r="R1076" s="216"/>
      <c r="S1076" s="216"/>
      <c r="T1076" s="216"/>
      <c r="U1076" s="216"/>
      <c r="V1076" s="216"/>
      <c r="W1076" s="216"/>
      <c r="X1076" s="216"/>
      <c r="Y1076" s="216"/>
      <c r="Z1076" s="216"/>
      <c r="AA1076" s="213"/>
      <c r="AB1076" s="139"/>
    </row>
    <row r="1077" spans="1:28" ht="16.899999999999999" customHeight="1" x14ac:dyDescent="0.2">
      <c r="A1077" s="196"/>
      <c r="B1077" s="197"/>
      <c r="C1077" s="197"/>
      <c r="D1077" s="197"/>
      <c r="E1077" s="197"/>
      <c r="F1077" s="197"/>
      <c r="G1077" s="197"/>
      <c r="H1077" s="197"/>
      <c r="I1077" s="197"/>
      <c r="J1077" s="197"/>
      <c r="K1077" s="197"/>
      <c r="L1077" s="197"/>
      <c r="M1077" s="197"/>
      <c r="N1077" s="197"/>
      <c r="O1077" s="197"/>
      <c r="P1077" s="197"/>
      <c r="Q1077" s="197"/>
      <c r="R1077" s="197"/>
      <c r="S1077" s="197"/>
      <c r="T1077" s="197"/>
      <c r="U1077" s="197"/>
      <c r="V1077" s="197"/>
      <c r="W1077" s="197"/>
      <c r="X1077" s="197"/>
      <c r="Y1077" s="197"/>
      <c r="Z1077" s="197"/>
      <c r="AA1077" s="197"/>
      <c r="AB1077" s="140"/>
    </row>
    <row r="1078" spans="1:28" ht="16.899999999999999" customHeight="1" thickBot="1" x14ac:dyDescent="0.25">
      <c r="A1078" s="130"/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35"/>
    </row>
    <row r="1079" spans="1:28" ht="100.15" customHeight="1" thickBot="1" x14ac:dyDescent="0.25">
      <c r="A1079" s="198"/>
      <c r="B1079" s="134"/>
      <c r="C1079" s="134"/>
      <c r="D1079" s="134"/>
      <c r="E1079" s="134"/>
      <c r="F1079" s="134"/>
      <c r="G1079" s="12" t="s">
        <v>18</v>
      </c>
      <c r="H1079" s="38" t="s">
        <v>19</v>
      </c>
      <c r="I1079" s="12" t="s">
        <v>20</v>
      </c>
      <c r="J1079" s="222" t="s">
        <v>21</v>
      </c>
      <c r="K1079" s="222"/>
      <c r="L1079" s="222"/>
      <c r="M1079" s="213"/>
      <c r="N1079" s="213"/>
      <c r="O1079" s="141" t="s">
        <v>22</v>
      </c>
      <c r="P1079" s="141"/>
      <c r="Q1079" s="141"/>
      <c r="R1079" s="141"/>
      <c r="S1079" s="141"/>
      <c r="T1079" s="12" t="s">
        <v>26</v>
      </c>
      <c r="U1079" s="12" t="s">
        <v>25</v>
      </c>
      <c r="V1079" s="141" t="s">
        <v>23</v>
      </c>
      <c r="W1079" s="141"/>
      <c r="X1079" s="141" t="s">
        <v>24</v>
      </c>
      <c r="Y1079" s="141"/>
      <c r="Z1079" s="141"/>
      <c r="AA1079" s="141"/>
      <c r="AB1079" s="139"/>
    </row>
    <row r="1080" spans="1:28" ht="22.5" customHeight="1" thickBot="1" x14ac:dyDescent="0.25">
      <c r="A1080" s="132"/>
      <c r="B1080" s="134"/>
      <c r="C1080" s="134"/>
      <c r="D1080" s="134"/>
      <c r="E1080" s="134"/>
      <c r="F1080" s="134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222" t="str">
        <f ca="1">IF(INDIRECT("ЗакСпец!D772")&lt;&gt;"",INDIRECT("ЗакСпец!D772"),"")</f>
        <v/>
      </c>
      <c r="K1080" s="222"/>
      <c r="L1080" s="222"/>
      <c r="M1080" s="222"/>
      <c r="N1080" s="222"/>
      <c r="O1080" s="141" t="str">
        <f ca="1">IF(INDIRECT("ЗакСпец!E772")&lt;&gt;"",INDIRECT("ЗакСпец!E772"),"")</f>
        <v/>
      </c>
      <c r="P1080" s="141"/>
      <c r="Q1080" s="141"/>
      <c r="R1080" s="141"/>
      <c r="S1080" s="141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41" t="str">
        <f ca="1">IF(INDIRECT("ЗакСпец!H772")&lt;&gt;"",INDIRECT("ЗакСпец!H772"),"")</f>
        <v/>
      </c>
      <c r="W1080" s="141"/>
      <c r="X1080" s="141" t="str">
        <f ca="1">IF(INDIRECT("ЗакСпец!I772")&lt;&gt;"",INDIRECT("ЗакСпец!I772"),"")</f>
        <v/>
      </c>
      <c r="Y1080" s="141"/>
      <c r="Z1080" s="141"/>
      <c r="AA1080" s="141"/>
      <c r="AB1080" s="139"/>
    </row>
    <row r="1081" spans="1:28" ht="22.5" customHeight="1" thickBot="1" x14ac:dyDescent="0.25">
      <c r="A1081" s="132"/>
      <c r="B1081" s="134"/>
      <c r="C1081" s="134"/>
      <c r="D1081" s="134"/>
      <c r="E1081" s="134"/>
      <c r="F1081" s="134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222" t="str">
        <f ca="1">IF(INDIRECT("ЗакСпец!D773")&lt;&gt;"",INDIRECT("ЗакСпец!D773"),"")</f>
        <v/>
      </c>
      <c r="K1081" s="222"/>
      <c r="L1081" s="222"/>
      <c r="M1081" s="222"/>
      <c r="N1081" s="222"/>
      <c r="O1081" s="141" t="str">
        <f ca="1">IF(INDIRECT("ЗакСпец!E773")&lt;&gt;"",INDIRECT("ЗакСпец!E773"),"")</f>
        <v/>
      </c>
      <c r="P1081" s="141"/>
      <c r="Q1081" s="141"/>
      <c r="R1081" s="141"/>
      <c r="S1081" s="141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41" t="str">
        <f ca="1">IF(INDIRECT("ЗакСпец!H773")&lt;&gt;"",INDIRECT("ЗакСпец!H773"),"")</f>
        <v/>
      </c>
      <c r="W1081" s="141"/>
      <c r="X1081" s="141" t="str">
        <f ca="1">IF(INDIRECT("ЗакСпец!I773")&lt;&gt;"",INDIRECT("ЗакСпец!I773"),"")</f>
        <v/>
      </c>
      <c r="Y1081" s="141"/>
      <c r="Z1081" s="141"/>
      <c r="AA1081" s="141"/>
      <c r="AB1081" s="139"/>
    </row>
    <row r="1082" spans="1:28" ht="22.5" customHeight="1" thickBot="1" x14ac:dyDescent="0.25">
      <c r="A1082" s="132"/>
      <c r="B1082" s="134"/>
      <c r="C1082" s="134"/>
      <c r="D1082" s="134"/>
      <c r="E1082" s="134"/>
      <c r="F1082" s="134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222" t="str">
        <f ca="1">IF(INDIRECT("ЗакСпец!D774")&lt;&gt;"",INDIRECT("ЗакСпец!D774"),"")</f>
        <v/>
      </c>
      <c r="K1082" s="222"/>
      <c r="L1082" s="222"/>
      <c r="M1082" s="222"/>
      <c r="N1082" s="222"/>
      <c r="O1082" s="141" t="str">
        <f ca="1">IF(INDIRECT("ЗакСпец!E774")&lt;&gt;"",INDIRECT("ЗакСпец!E774"),"")</f>
        <v/>
      </c>
      <c r="P1082" s="141"/>
      <c r="Q1082" s="141"/>
      <c r="R1082" s="141"/>
      <c r="S1082" s="141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41" t="str">
        <f ca="1">IF(INDIRECT("ЗакСпец!H774")&lt;&gt;"",INDIRECT("ЗакСпец!H774"),"")</f>
        <v/>
      </c>
      <c r="W1082" s="141"/>
      <c r="X1082" s="141" t="str">
        <f ca="1">IF(INDIRECT("ЗакСпец!I774")&lt;&gt;"",INDIRECT("ЗакСпец!I774"),"")</f>
        <v/>
      </c>
      <c r="Y1082" s="141"/>
      <c r="Z1082" s="141"/>
      <c r="AA1082" s="141"/>
      <c r="AB1082" s="139"/>
    </row>
    <row r="1083" spans="1:28" ht="22.5" customHeight="1" thickBot="1" x14ac:dyDescent="0.25">
      <c r="A1083" s="132"/>
      <c r="B1083" s="134"/>
      <c r="C1083" s="134"/>
      <c r="D1083" s="134"/>
      <c r="E1083" s="134"/>
      <c r="F1083" s="134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222" t="str">
        <f ca="1">IF(INDIRECT("ЗакСпец!D775")&lt;&gt;"",INDIRECT("ЗакСпец!D775"),"")</f>
        <v/>
      </c>
      <c r="K1083" s="222"/>
      <c r="L1083" s="222"/>
      <c r="M1083" s="222"/>
      <c r="N1083" s="222"/>
      <c r="O1083" s="141" t="str">
        <f ca="1">IF(INDIRECT("ЗакСпец!E775")&lt;&gt;"",INDIRECT("ЗакСпец!E775"),"")</f>
        <v/>
      </c>
      <c r="P1083" s="141"/>
      <c r="Q1083" s="141"/>
      <c r="R1083" s="141"/>
      <c r="S1083" s="141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41" t="str">
        <f ca="1">IF(INDIRECT("ЗакСпец!H775")&lt;&gt;"",INDIRECT("ЗакСпец!H775"),"")</f>
        <v/>
      </c>
      <c r="W1083" s="141"/>
      <c r="X1083" s="141" t="str">
        <f ca="1">IF(INDIRECT("ЗакСпец!I775")&lt;&gt;"",INDIRECT("ЗакСпец!I775"),"")</f>
        <v/>
      </c>
      <c r="Y1083" s="141"/>
      <c r="Z1083" s="141"/>
      <c r="AA1083" s="141"/>
      <c r="AB1083" s="139"/>
    </row>
    <row r="1084" spans="1:28" ht="22.5" customHeight="1" thickBot="1" x14ac:dyDescent="0.25">
      <c r="A1084" s="132"/>
      <c r="B1084" s="134"/>
      <c r="C1084" s="134"/>
      <c r="D1084" s="134"/>
      <c r="E1084" s="134"/>
      <c r="F1084" s="134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222" t="str">
        <f ca="1">IF(INDIRECT("ЗакСпец!D776")&lt;&gt;"",INDIRECT("ЗакСпец!D776"),"")</f>
        <v/>
      </c>
      <c r="K1084" s="222"/>
      <c r="L1084" s="222"/>
      <c r="M1084" s="222"/>
      <c r="N1084" s="222"/>
      <c r="O1084" s="141" t="str">
        <f ca="1">IF(INDIRECT("ЗакСпец!E776")&lt;&gt;"",INDIRECT("ЗакСпец!E776"),"")</f>
        <v/>
      </c>
      <c r="P1084" s="141"/>
      <c r="Q1084" s="141"/>
      <c r="R1084" s="141"/>
      <c r="S1084" s="141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41" t="str">
        <f ca="1">IF(INDIRECT("ЗакСпец!H776")&lt;&gt;"",INDIRECT("ЗакСпец!H776"),"")</f>
        <v/>
      </c>
      <c r="W1084" s="141"/>
      <c r="X1084" s="141" t="str">
        <f ca="1">IF(INDIRECT("ЗакСпец!I776")&lt;&gt;"",INDIRECT("ЗакСпец!I776"),"")</f>
        <v/>
      </c>
      <c r="Y1084" s="141"/>
      <c r="Z1084" s="141"/>
      <c r="AA1084" s="141"/>
      <c r="AB1084" s="139"/>
    </row>
    <row r="1085" spans="1:28" ht="22.5" customHeight="1" thickBot="1" x14ac:dyDescent="0.25">
      <c r="A1085" s="132"/>
      <c r="B1085" s="134"/>
      <c r="C1085" s="134"/>
      <c r="D1085" s="134"/>
      <c r="E1085" s="134"/>
      <c r="F1085" s="134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222" t="str">
        <f ca="1">IF(INDIRECT("ЗакСпец!D777")&lt;&gt;"",INDIRECT("ЗакСпец!D777"),"")</f>
        <v/>
      </c>
      <c r="K1085" s="222"/>
      <c r="L1085" s="222"/>
      <c r="M1085" s="222"/>
      <c r="N1085" s="222"/>
      <c r="O1085" s="141" t="str">
        <f ca="1">IF(INDIRECT("ЗакСпец!E777")&lt;&gt;"",INDIRECT("ЗакСпец!E777"),"")</f>
        <v/>
      </c>
      <c r="P1085" s="141"/>
      <c r="Q1085" s="141"/>
      <c r="R1085" s="141"/>
      <c r="S1085" s="141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41" t="str">
        <f ca="1">IF(INDIRECT("ЗакСпец!H777")&lt;&gt;"",INDIRECT("ЗакСпец!H777"),"")</f>
        <v/>
      </c>
      <c r="W1085" s="141"/>
      <c r="X1085" s="141" t="str">
        <f ca="1">IF(INDIRECT("ЗакСпец!I777")&lt;&gt;"",INDIRECT("ЗакСпец!I777"),"")</f>
        <v/>
      </c>
      <c r="Y1085" s="141"/>
      <c r="Z1085" s="141"/>
      <c r="AA1085" s="141"/>
      <c r="AB1085" s="139"/>
    </row>
    <row r="1086" spans="1:28" ht="22.5" customHeight="1" thickBot="1" x14ac:dyDescent="0.25">
      <c r="A1086" s="132"/>
      <c r="B1086" s="134"/>
      <c r="C1086" s="134"/>
      <c r="D1086" s="134"/>
      <c r="E1086" s="134"/>
      <c r="F1086" s="134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222" t="str">
        <f ca="1">IF(INDIRECT("ЗакСпец!D778")&lt;&gt;"",INDIRECT("ЗакСпец!D778"),"")</f>
        <v/>
      </c>
      <c r="K1086" s="222"/>
      <c r="L1086" s="222"/>
      <c r="M1086" s="222"/>
      <c r="N1086" s="222"/>
      <c r="O1086" s="141" t="str">
        <f ca="1">IF(INDIRECT("ЗакСпец!E778")&lt;&gt;"",INDIRECT("ЗакСпец!E778"),"")</f>
        <v/>
      </c>
      <c r="P1086" s="141"/>
      <c r="Q1086" s="141"/>
      <c r="R1086" s="141"/>
      <c r="S1086" s="141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41" t="str">
        <f ca="1">IF(INDIRECT("ЗакСпец!H778")&lt;&gt;"",INDIRECT("ЗакСпец!H778"),"")</f>
        <v/>
      </c>
      <c r="W1086" s="141"/>
      <c r="X1086" s="141" t="str">
        <f ca="1">IF(INDIRECT("ЗакСпец!I778")&lt;&gt;"",INDIRECT("ЗакСпец!I778"),"")</f>
        <v/>
      </c>
      <c r="Y1086" s="141"/>
      <c r="Z1086" s="141"/>
      <c r="AA1086" s="141"/>
      <c r="AB1086" s="139"/>
    </row>
    <row r="1087" spans="1:28" ht="22.5" customHeight="1" thickBot="1" x14ac:dyDescent="0.25">
      <c r="A1087" s="132"/>
      <c r="B1087" s="134"/>
      <c r="C1087" s="134"/>
      <c r="D1087" s="134"/>
      <c r="E1087" s="134"/>
      <c r="F1087" s="134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222" t="str">
        <f ca="1">IF(INDIRECT("ЗакСпец!D779")&lt;&gt;"",INDIRECT("ЗакСпец!D779"),"")</f>
        <v/>
      </c>
      <c r="K1087" s="222"/>
      <c r="L1087" s="222"/>
      <c r="M1087" s="222"/>
      <c r="N1087" s="222"/>
      <c r="O1087" s="141" t="str">
        <f ca="1">IF(INDIRECT("ЗакСпец!E779")&lt;&gt;"",INDIRECT("ЗакСпец!E779"),"")</f>
        <v/>
      </c>
      <c r="P1087" s="141"/>
      <c r="Q1087" s="141"/>
      <c r="R1087" s="141"/>
      <c r="S1087" s="141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41" t="str">
        <f ca="1">IF(INDIRECT("ЗакСпец!H779")&lt;&gt;"",INDIRECT("ЗакСпец!H779"),"")</f>
        <v/>
      </c>
      <c r="W1087" s="141"/>
      <c r="X1087" s="141" t="str">
        <f ca="1">IF(INDIRECT("ЗакСпец!I779")&lt;&gt;"",INDIRECT("ЗакСпец!I779"),"")</f>
        <v/>
      </c>
      <c r="Y1087" s="141"/>
      <c r="Z1087" s="141"/>
      <c r="AA1087" s="141"/>
      <c r="AB1087" s="139"/>
    </row>
    <row r="1088" spans="1:28" ht="22.5" customHeight="1" thickBot="1" x14ac:dyDescent="0.25">
      <c r="A1088" s="132"/>
      <c r="B1088" s="134"/>
      <c r="C1088" s="134"/>
      <c r="D1088" s="134"/>
      <c r="E1088" s="134"/>
      <c r="F1088" s="134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222" t="str">
        <f ca="1">IF(INDIRECT("ЗакСпец!D780")&lt;&gt;"",INDIRECT("ЗакСпец!D780"),"")</f>
        <v/>
      </c>
      <c r="K1088" s="222"/>
      <c r="L1088" s="222"/>
      <c r="M1088" s="222"/>
      <c r="N1088" s="222"/>
      <c r="O1088" s="141" t="str">
        <f ca="1">IF(INDIRECT("ЗакСпец!E780")&lt;&gt;"",INDIRECT("ЗакСпец!E780"),"")</f>
        <v/>
      </c>
      <c r="P1088" s="141"/>
      <c r="Q1088" s="141"/>
      <c r="R1088" s="141"/>
      <c r="S1088" s="141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41" t="str">
        <f ca="1">IF(INDIRECT("ЗакСпец!H780")&lt;&gt;"",INDIRECT("ЗакСпец!H780"),"")</f>
        <v/>
      </c>
      <c r="W1088" s="141"/>
      <c r="X1088" s="141" t="str">
        <f ca="1">IF(INDIRECT("ЗакСпец!I780")&lt;&gt;"",INDIRECT("ЗакСпец!I780"),"")</f>
        <v/>
      </c>
      <c r="Y1088" s="141"/>
      <c r="Z1088" s="141"/>
      <c r="AA1088" s="141"/>
      <c r="AB1088" s="139"/>
    </row>
    <row r="1089" spans="1:28" ht="22.5" customHeight="1" thickBot="1" x14ac:dyDescent="0.25">
      <c r="A1089" s="132"/>
      <c r="B1089" s="134"/>
      <c r="C1089" s="134"/>
      <c r="D1089" s="134"/>
      <c r="E1089" s="134"/>
      <c r="F1089" s="134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222" t="str">
        <f ca="1">IF(INDIRECT("ЗакСпец!D781")&lt;&gt;"",INDIRECT("ЗакСпец!D781"),"")</f>
        <v/>
      </c>
      <c r="K1089" s="222"/>
      <c r="L1089" s="222"/>
      <c r="M1089" s="222"/>
      <c r="N1089" s="222"/>
      <c r="O1089" s="141" t="str">
        <f ca="1">IF(INDIRECT("ЗакСпец!E781")&lt;&gt;"",INDIRECT("ЗакСпец!E781"),"")</f>
        <v/>
      </c>
      <c r="P1089" s="141"/>
      <c r="Q1089" s="141"/>
      <c r="R1089" s="141"/>
      <c r="S1089" s="141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41" t="str">
        <f ca="1">IF(INDIRECT("ЗакСпец!H781")&lt;&gt;"",INDIRECT("ЗакСпец!H781"),"")</f>
        <v/>
      </c>
      <c r="W1089" s="141"/>
      <c r="X1089" s="141" t="str">
        <f ca="1">IF(INDIRECT("ЗакСпец!I781")&lt;&gt;"",INDIRECT("ЗакСпец!I781"),"")</f>
        <v/>
      </c>
      <c r="Y1089" s="141"/>
      <c r="Z1089" s="141"/>
      <c r="AA1089" s="141"/>
      <c r="AB1089" s="139"/>
    </row>
    <row r="1090" spans="1:28" ht="22.5" customHeight="1" thickBot="1" x14ac:dyDescent="0.25">
      <c r="A1090" s="132"/>
      <c r="B1090" s="134"/>
      <c r="C1090" s="134"/>
      <c r="D1090" s="134"/>
      <c r="E1090" s="134"/>
      <c r="F1090" s="134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222" t="str">
        <f ca="1">IF(INDIRECT("ЗакСпец!D782")&lt;&gt;"",INDIRECT("ЗакСпец!D782"),"")</f>
        <v/>
      </c>
      <c r="K1090" s="222"/>
      <c r="L1090" s="222"/>
      <c r="M1090" s="222"/>
      <c r="N1090" s="222"/>
      <c r="O1090" s="141" t="str">
        <f ca="1">IF(INDIRECT("ЗакСпец!E782")&lt;&gt;"",INDIRECT("ЗакСпец!E782"),"")</f>
        <v/>
      </c>
      <c r="P1090" s="141"/>
      <c r="Q1090" s="141"/>
      <c r="R1090" s="141"/>
      <c r="S1090" s="141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41" t="str">
        <f ca="1">IF(INDIRECT("ЗакСпец!H782")&lt;&gt;"",INDIRECT("ЗакСпец!H782"),"")</f>
        <v/>
      </c>
      <c r="W1090" s="141"/>
      <c r="X1090" s="141" t="str">
        <f ca="1">IF(INDIRECT("ЗакСпец!I782")&lt;&gt;"",INDIRECT("ЗакСпец!I782"),"")</f>
        <v/>
      </c>
      <c r="Y1090" s="141"/>
      <c r="Z1090" s="141"/>
      <c r="AA1090" s="141"/>
      <c r="AB1090" s="139"/>
    </row>
    <row r="1091" spans="1:28" ht="22.5" customHeight="1" thickBot="1" x14ac:dyDescent="0.25">
      <c r="A1091" s="132"/>
      <c r="B1091" s="134"/>
      <c r="C1091" s="134"/>
      <c r="D1091" s="134"/>
      <c r="E1091" s="134"/>
      <c r="F1091" s="134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222" t="str">
        <f ca="1">IF(INDIRECT("ЗакСпец!D783")&lt;&gt;"",INDIRECT("ЗакСпец!D783"),"")</f>
        <v/>
      </c>
      <c r="K1091" s="222"/>
      <c r="L1091" s="222"/>
      <c r="M1091" s="222"/>
      <c r="N1091" s="222"/>
      <c r="O1091" s="141" t="str">
        <f ca="1">IF(INDIRECT("ЗакСпец!E783")&lt;&gt;"",INDIRECT("ЗакСпец!E783"),"")</f>
        <v/>
      </c>
      <c r="P1091" s="141"/>
      <c r="Q1091" s="141"/>
      <c r="R1091" s="141"/>
      <c r="S1091" s="141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41" t="str">
        <f ca="1">IF(INDIRECT("ЗакСпец!H783")&lt;&gt;"",INDIRECT("ЗакСпец!H783"),"")</f>
        <v/>
      </c>
      <c r="W1091" s="141"/>
      <c r="X1091" s="141" t="str">
        <f ca="1">IF(INDIRECT("ЗакСпец!I783")&lt;&gt;"",INDIRECT("ЗакСпец!I783"),"")</f>
        <v/>
      </c>
      <c r="Y1091" s="141"/>
      <c r="Z1091" s="141"/>
      <c r="AA1091" s="141"/>
      <c r="AB1091" s="139"/>
    </row>
    <row r="1092" spans="1:28" ht="22.5" customHeight="1" thickBot="1" x14ac:dyDescent="0.25">
      <c r="A1092" s="132"/>
      <c r="B1092" s="134"/>
      <c r="C1092" s="134"/>
      <c r="D1092" s="134"/>
      <c r="E1092" s="134"/>
      <c r="F1092" s="134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222" t="str">
        <f ca="1">IF(INDIRECT("ЗакСпец!D784")&lt;&gt;"",INDIRECT("ЗакСпец!D784"),"")</f>
        <v/>
      </c>
      <c r="K1092" s="222"/>
      <c r="L1092" s="222"/>
      <c r="M1092" s="222"/>
      <c r="N1092" s="222"/>
      <c r="O1092" s="141" t="str">
        <f ca="1">IF(INDIRECT("ЗакСпец!E784")&lt;&gt;"",INDIRECT("ЗакСпец!E784"),"")</f>
        <v/>
      </c>
      <c r="P1092" s="141"/>
      <c r="Q1092" s="141"/>
      <c r="R1092" s="141"/>
      <c r="S1092" s="141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41" t="str">
        <f ca="1">IF(INDIRECT("ЗакСпец!H784")&lt;&gt;"",INDIRECT("ЗакСпец!H784"),"")</f>
        <v/>
      </c>
      <c r="W1092" s="141"/>
      <c r="X1092" s="141" t="str">
        <f ca="1">IF(INDIRECT("ЗакСпец!I784")&lt;&gt;"",INDIRECT("ЗакСпец!I784"),"")</f>
        <v/>
      </c>
      <c r="Y1092" s="141"/>
      <c r="Z1092" s="141"/>
      <c r="AA1092" s="141"/>
      <c r="AB1092" s="139"/>
    </row>
    <row r="1093" spans="1:28" ht="22.5" customHeight="1" thickBot="1" x14ac:dyDescent="0.25">
      <c r="A1093" s="132"/>
      <c r="B1093" s="134"/>
      <c r="C1093" s="134"/>
      <c r="D1093" s="134"/>
      <c r="E1093" s="134"/>
      <c r="F1093" s="134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222" t="str">
        <f ca="1">IF(INDIRECT("ЗакСпец!D785")&lt;&gt;"",INDIRECT("ЗакСпец!D785"),"")</f>
        <v/>
      </c>
      <c r="K1093" s="222"/>
      <c r="L1093" s="222"/>
      <c r="M1093" s="222"/>
      <c r="N1093" s="222"/>
      <c r="O1093" s="141" t="str">
        <f ca="1">IF(INDIRECT("ЗакСпец!E785")&lt;&gt;"",INDIRECT("ЗакСпец!E785"),"")</f>
        <v/>
      </c>
      <c r="P1093" s="141"/>
      <c r="Q1093" s="141"/>
      <c r="R1093" s="141"/>
      <c r="S1093" s="141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41" t="str">
        <f ca="1">IF(INDIRECT("ЗакСпец!H785")&lt;&gt;"",INDIRECT("ЗакСпец!H785"),"")</f>
        <v/>
      </c>
      <c r="W1093" s="141"/>
      <c r="X1093" s="141" t="str">
        <f ca="1">IF(INDIRECT("ЗакСпец!I785")&lt;&gt;"",INDIRECT("ЗакСпец!I785"),"")</f>
        <v/>
      </c>
      <c r="Y1093" s="141"/>
      <c r="Z1093" s="141"/>
      <c r="AA1093" s="141"/>
      <c r="AB1093" s="139"/>
    </row>
    <row r="1094" spans="1:28" ht="16.899999999999999" customHeight="1" thickBot="1" x14ac:dyDescent="0.25">
      <c r="A1094" s="132"/>
      <c r="B1094" s="134"/>
      <c r="C1094" s="134"/>
      <c r="D1094" s="134"/>
      <c r="E1094" s="134"/>
      <c r="F1094" s="134"/>
      <c r="G1094" s="222" t="str">
        <f ca="1">IF(INDIRECT("ЗакСпец!A786")&lt;&gt;"",INDIRECT("ЗакСпец!A786"),"")</f>
        <v/>
      </c>
      <c r="H1094" s="224" t="str">
        <f ca="1">IF(INDIRECT("ЗакСпец!B786")&lt;&gt;"",INDIRECT("ЗакСпец!B786"),"")</f>
        <v/>
      </c>
      <c r="I1094" s="222" t="str">
        <f ca="1">IF(INDIRECT("ЗакСпец!C786")&lt;&gt;"",INDIRECT("ЗакСпец!C786"),"")</f>
        <v/>
      </c>
      <c r="J1094" s="222" t="str">
        <f ca="1">IF(INDIRECT("ЗакСпец!D786")&lt;&gt;"",INDIRECT("ЗакСпец!D786"),"")</f>
        <v/>
      </c>
      <c r="K1094" s="222"/>
      <c r="L1094" s="222"/>
      <c r="M1094" s="222"/>
      <c r="N1094" s="222"/>
      <c r="O1094" s="141" t="str">
        <f ca="1">IF(INDIRECT("ЗакСпец!E786")&lt;&gt;"",INDIRECT("ЗакСпец!E786"),"")</f>
        <v/>
      </c>
      <c r="P1094" s="141"/>
      <c r="Q1094" s="141"/>
      <c r="R1094" s="141"/>
      <c r="S1094" s="141"/>
      <c r="T1094" s="222" t="str">
        <f ca="1">IF(INDIRECT("ЗакСпец!F786")&lt;&gt;"",INDIRECT("ЗакСпец!F786"),"")</f>
        <v/>
      </c>
      <c r="U1094" s="222" t="str">
        <f ca="1">IF(INDIRECT("ЗакСпец!G786")&lt;&gt;"",INDIRECT("ЗакСпец!G786"),"")</f>
        <v/>
      </c>
      <c r="V1094" s="141" t="str">
        <f ca="1">IF(INDIRECT("ЗакСпец!H786")&lt;&gt;"",INDIRECT("ЗакСпец!H786"),"")</f>
        <v/>
      </c>
      <c r="W1094" s="141"/>
      <c r="X1094" s="141" t="str">
        <f ca="1">IF(INDIRECT("ЗакСпец!I786")&lt;&gt;"",INDIRECT("ЗакСпец!I786"),"")</f>
        <v/>
      </c>
      <c r="Y1094" s="141"/>
      <c r="Z1094" s="141"/>
      <c r="AA1094" s="141"/>
      <c r="AB1094" s="139"/>
    </row>
    <row r="1095" spans="1:28" ht="5.65" customHeight="1" thickBot="1" x14ac:dyDescent="0.25">
      <c r="A1095" s="132"/>
      <c r="B1095" s="134"/>
      <c r="C1095" s="134"/>
      <c r="D1095" s="134"/>
      <c r="E1095" s="134"/>
      <c r="F1095" s="134"/>
      <c r="G1095" s="222"/>
      <c r="H1095" s="224"/>
      <c r="I1095" s="222"/>
      <c r="J1095" s="222"/>
      <c r="K1095" s="222"/>
      <c r="L1095" s="222"/>
      <c r="M1095" s="222"/>
      <c r="N1095" s="222"/>
      <c r="O1095" s="141"/>
      <c r="P1095" s="141"/>
      <c r="Q1095" s="141"/>
      <c r="R1095" s="141"/>
      <c r="S1095" s="141"/>
      <c r="T1095" s="222"/>
      <c r="U1095" s="222"/>
      <c r="V1095" s="141"/>
      <c r="W1095" s="141"/>
      <c r="X1095" s="141"/>
      <c r="Y1095" s="141"/>
      <c r="Z1095" s="141"/>
      <c r="AA1095" s="141"/>
      <c r="AB1095" s="139"/>
    </row>
    <row r="1096" spans="1:28" ht="22.5" customHeight="1" thickBot="1" x14ac:dyDescent="0.25">
      <c r="A1096" s="132"/>
      <c r="B1096" s="134"/>
      <c r="C1096" s="134"/>
      <c r="D1096" s="134"/>
      <c r="E1096" s="134"/>
      <c r="F1096" s="134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222" t="str">
        <f ca="1">IF(INDIRECT("ЗакСпец!D787")&lt;&gt;"",INDIRECT("ЗакСпец!D787"),"")</f>
        <v/>
      </c>
      <c r="K1096" s="222"/>
      <c r="L1096" s="222"/>
      <c r="M1096" s="222"/>
      <c r="N1096" s="222"/>
      <c r="O1096" s="141" t="str">
        <f ca="1">IF(INDIRECT("ЗакСпец!E787")&lt;&gt;"",INDIRECT("ЗакСпец!E787"),"")</f>
        <v/>
      </c>
      <c r="P1096" s="141"/>
      <c r="Q1096" s="141"/>
      <c r="R1096" s="141"/>
      <c r="S1096" s="141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41" t="str">
        <f ca="1">IF(INDIRECT("ЗакСпец!H787")&lt;&gt;"",INDIRECT("ЗакСпец!H787"),"")</f>
        <v/>
      </c>
      <c r="W1096" s="141"/>
      <c r="X1096" s="141" t="str">
        <f ca="1">IF(INDIRECT("ЗакСпец!I787")&lt;&gt;"",INDIRECT("ЗакСпец!I787"),"")</f>
        <v/>
      </c>
      <c r="Y1096" s="141"/>
      <c r="Z1096" s="141"/>
      <c r="AA1096" s="141"/>
      <c r="AB1096" s="139"/>
    </row>
    <row r="1097" spans="1:28" ht="22.5" customHeight="1" thickBot="1" x14ac:dyDescent="0.25">
      <c r="A1097" s="132"/>
      <c r="B1097" s="134"/>
      <c r="C1097" s="134"/>
      <c r="D1097" s="134"/>
      <c r="E1097" s="134"/>
      <c r="F1097" s="134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222" t="str">
        <f ca="1">IF(INDIRECT("ЗакСпец!D788")&lt;&gt;"",INDIRECT("ЗакСпец!D788"),"")</f>
        <v/>
      </c>
      <c r="K1097" s="222"/>
      <c r="L1097" s="222"/>
      <c r="M1097" s="222"/>
      <c r="N1097" s="222"/>
      <c r="O1097" s="141" t="str">
        <f ca="1">IF(INDIRECT("ЗакСпец!E788")&lt;&gt;"",INDIRECT("ЗакСпец!E788"),"")</f>
        <v/>
      </c>
      <c r="P1097" s="141"/>
      <c r="Q1097" s="141"/>
      <c r="R1097" s="141"/>
      <c r="S1097" s="141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41" t="str">
        <f ca="1">IF(INDIRECT("ЗакСпец!H788")&lt;&gt;"",INDIRECT("ЗакСпец!H788"),"")</f>
        <v/>
      </c>
      <c r="W1097" s="141"/>
      <c r="X1097" s="141" t="str">
        <f ca="1">IF(INDIRECT("ЗакСпец!I788")&lt;&gt;"",INDIRECT("ЗакСпец!I788"),"")</f>
        <v/>
      </c>
      <c r="Y1097" s="141"/>
      <c r="Z1097" s="141"/>
      <c r="AA1097" s="141"/>
      <c r="AB1097" s="139"/>
    </row>
    <row r="1098" spans="1:28" ht="22.5" customHeight="1" thickBot="1" x14ac:dyDescent="0.25">
      <c r="A1098" s="132"/>
      <c r="B1098" s="134"/>
      <c r="C1098" s="134"/>
      <c r="D1098" s="134"/>
      <c r="E1098" s="134"/>
      <c r="F1098" s="134"/>
      <c r="G1098" s="222" t="str">
        <f ca="1">IF(INDIRECT("ЗакСпец!A789")&lt;&gt;"",INDIRECT("ЗакСпец!A789"),"")</f>
        <v/>
      </c>
      <c r="H1098" s="224" t="str">
        <f ca="1">IF(INDIRECT("ЗакСпец!B789")&lt;&gt;"",INDIRECT("ЗакСпец!B789"),"")</f>
        <v/>
      </c>
      <c r="I1098" s="222" t="str">
        <f ca="1">IF(INDIRECT("ЗакСпец!C789")&lt;&gt;"",INDIRECT("ЗакСпец!C789"),"")</f>
        <v/>
      </c>
      <c r="J1098" s="222" t="str">
        <f ca="1">IF(INDIRECT("ЗакСпец!D789")&lt;&gt;"",INDIRECT("ЗакСпец!D789"),"")</f>
        <v/>
      </c>
      <c r="K1098" s="222"/>
      <c r="L1098" s="222"/>
      <c r="M1098" s="222"/>
      <c r="N1098" s="222"/>
      <c r="O1098" s="141" t="str">
        <f ca="1">IF(INDIRECT("ЗакСпец!E789")&lt;&gt;"",INDIRECT("ЗакСпец!E789"),"")</f>
        <v/>
      </c>
      <c r="P1098" s="141"/>
      <c r="Q1098" s="141"/>
      <c r="R1098" s="141"/>
      <c r="S1098" s="141"/>
      <c r="T1098" s="222" t="str">
        <f ca="1">IF(INDIRECT("ЗакСпец!F789")&lt;&gt;"",INDIRECT("ЗакСпец!F789"),"")</f>
        <v/>
      </c>
      <c r="U1098" s="222" t="str">
        <f ca="1">IF(INDIRECT("ЗакСпец!G789")&lt;&gt;"",INDIRECT("ЗакСпец!G789"),"")</f>
        <v/>
      </c>
      <c r="V1098" s="141" t="str">
        <f ca="1">IF(INDIRECT("ЗакСпец!H789")&lt;&gt;"",INDIRECT("ЗакСпец!H789"),"")</f>
        <v/>
      </c>
      <c r="W1098" s="141"/>
      <c r="X1098" s="141" t="str">
        <f ca="1">IF(INDIRECT("ЗакСпец!I789")&lt;&gt;"",INDIRECT("ЗакСпец!I789"),"")</f>
        <v/>
      </c>
      <c r="Y1098" s="141"/>
      <c r="Z1098" s="141"/>
      <c r="AA1098" s="141"/>
      <c r="AB1098" s="139"/>
    </row>
    <row r="1099" spans="1:28" ht="2.85" customHeight="1" thickBot="1" x14ac:dyDescent="0.25">
      <c r="A1099" s="132"/>
      <c r="B1099" s="134"/>
      <c r="C1099" s="134"/>
      <c r="D1099" s="134"/>
      <c r="E1099" s="134"/>
      <c r="F1099" s="134"/>
      <c r="G1099" s="222"/>
      <c r="H1099" s="224"/>
      <c r="I1099" s="222"/>
      <c r="J1099" s="222"/>
      <c r="K1099" s="222"/>
      <c r="L1099" s="222"/>
      <c r="M1099" s="222"/>
      <c r="N1099" s="222"/>
      <c r="O1099" s="141"/>
      <c r="P1099" s="141"/>
      <c r="Q1099" s="141"/>
      <c r="R1099" s="141"/>
      <c r="S1099" s="141"/>
      <c r="T1099" s="222"/>
      <c r="U1099" s="222"/>
      <c r="V1099" s="141"/>
      <c r="W1099" s="141"/>
      <c r="X1099" s="141"/>
      <c r="Y1099" s="141"/>
      <c r="Z1099" s="141"/>
      <c r="AA1099" s="141"/>
      <c r="AB1099" s="139"/>
    </row>
    <row r="1100" spans="1:28" ht="22.5" customHeight="1" thickBot="1" x14ac:dyDescent="0.25">
      <c r="A1100" s="132"/>
      <c r="B1100" s="134"/>
      <c r="C1100" s="134"/>
      <c r="D1100" s="134"/>
      <c r="E1100" s="134"/>
      <c r="F1100" s="134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222" t="str">
        <f ca="1">IF(INDIRECT("ЗакСпец!D790")&lt;&gt;"",INDIRECT("ЗакСпец!D790"),"")</f>
        <v/>
      </c>
      <c r="K1100" s="222"/>
      <c r="L1100" s="222"/>
      <c r="M1100" s="222"/>
      <c r="N1100" s="222"/>
      <c r="O1100" s="141" t="str">
        <f ca="1">IF(INDIRECT("ЗакСпец!E790")&lt;&gt;"",INDIRECT("ЗакСпец!E790"),"")</f>
        <v/>
      </c>
      <c r="P1100" s="141"/>
      <c r="Q1100" s="141"/>
      <c r="R1100" s="141"/>
      <c r="S1100" s="141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41" t="str">
        <f ca="1">IF(INDIRECT("ЗакСпец!H790")&lt;&gt;"",INDIRECT("ЗакСпец!H790"),"")</f>
        <v/>
      </c>
      <c r="W1100" s="141"/>
      <c r="X1100" s="141" t="str">
        <f ca="1">IF(INDIRECT("ЗакСпец!I790")&lt;&gt;"",INDIRECT("ЗакСпец!I790"),"")</f>
        <v/>
      </c>
      <c r="Y1100" s="141"/>
      <c r="Z1100" s="141"/>
      <c r="AA1100" s="141"/>
      <c r="AB1100" s="139"/>
    </row>
    <row r="1101" spans="1:28" ht="22.5" customHeight="1" thickBot="1" x14ac:dyDescent="0.25">
      <c r="A1101" s="132"/>
      <c r="B1101" s="134"/>
      <c r="C1101" s="134"/>
      <c r="D1101" s="134"/>
      <c r="E1101" s="134"/>
      <c r="F1101" s="134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222" t="str">
        <f ca="1">IF(INDIRECT("ЗакСпец!D791")&lt;&gt;"",INDIRECT("ЗакСпец!D791"),"")</f>
        <v/>
      </c>
      <c r="K1101" s="222"/>
      <c r="L1101" s="222"/>
      <c r="M1101" s="222"/>
      <c r="N1101" s="222"/>
      <c r="O1101" s="141" t="str">
        <f ca="1">IF(INDIRECT("ЗакСпец!E791")&lt;&gt;"",INDIRECT("ЗакСпец!E791"),"")</f>
        <v/>
      </c>
      <c r="P1101" s="141"/>
      <c r="Q1101" s="141"/>
      <c r="R1101" s="141"/>
      <c r="S1101" s="141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41" t="str">
        <f ca="1">IF(INDIRECT("ЗакСпец!H791")&lt;&gt;"",INDIRECT("ЗакСпец!H791"),"")</f>
        <v/>
      </c>
      <c r="W1101" s="141"/>
      <c r="X1101" s="141" t="str">
        <f ca="1">IF(INDIRECT("ЗакСпец!I791")&lt;&gt;"",INDIRECT("ЗакСпец!I791"),"")</f>
        <v/>
      </c>
      <c r="Y1101" s="141"/>
      <c r="Z1101" s="141"/>
      <c r="AA1101" s="141"/>
      <c r="AB1101" s="139"/>
    </row>
    <row r="1102" spans="1:28" ht="8.4499999999999993" customHeight="1" thickBot="1" x14ac:dyDescent="0.25">
      <c r="A1102" s="132"/>
      <c r="B1102" s="134"/>
      <c r="C1102" s="134"/>
      <c r="D1102" s="134"/>
      <c r="E1102" s="134"/>
      <c r="F1102" s="134"/>
      <c r="G1102" s="222" t="str">
        <f ca="1">IF(INDIRECT("ЗакСпец!A792")&lt;&gt;"",INDIRECT("ЗакСпец!A792"),"")</f>
        <v/>
      </c>
      <c r="H1102" s="224" t="str">
        <f ca="1">IF(INDIRECT("ЗакСпец!B792")&lt;&gt;"",INDIRECT("ЗакСпец!B792"),"")</f>
        <v/>
      </c>
      <c r="I1102" s="222" t="str">
        <f ca="1">IF(INDIRECT("ЗакСпец!C792")&lt;&gt;"",INDIRECT("ЗакСпец!C792"),"")</f>
        <v/>
      </c>
      <c r="J1102" s="222" t="str">
        <f ca="1">IF(INDIRECT("ЗакСпец!D792")&lt;&gt;"",INDIRECT("ЗакСпец!D792"),"")</f>
        <v/>
      </c>
      <c r="K1102" s="222"/>
      <c r="L1102" s="222"/>
      <c r="M1102" s="222"/>
      <c r="N1102" s="222"/>
      <c r="O1102" s="141" t="str">
        <f ca="1">IF(INDIRECT("ЗакСпец!E792")&lt;&gt;"",INDIRECT("ЗакСпец!E792"),"")</f>
        <v/>
      </c>
      <c r="P1102" s="141"/>
      <c r="Q1102" s="141"/>
      <c r="R1102" s="141"/>
      <c r="S1102" s="141"/>
      <c r="T1102" s="222" t="str">
        <f ca="1">IF(INDIRECT("ЗакСпец!F792")&lt;&gt;"",INDIRECT("ЗакСпец!F792"),"")</f>
        <v/>
      </c>
      <c r="U1102" s="222" t="str">
        <f ca="1">IF(INDIRECT("ЗакСпец!G792")&lt;&gt;"",INDIRECT("ЗакСпец!G792"),"")</f>
        <v/>
      </c>
      <c r="V1102" s="141" t="str">
        <f ca="1">IF(INDIRECT("ЗакСпец!H792")&lt;&gt;"",INDIRECT("ЗакСпец!H792"),"")</f>
        <v/>
      </c>
      <c r="W1102" s="141"/>
      <c r="X1102" s="141" t="str">
        <f ca="1">IF(INDIRECT("ЗакСпец!I792")&lt;&gt;"",INDIRECT("ЗакСпец!I792"),"")</f>
        <v/>
      </c>
      <c r="Y1102" s="141"/>
      <c r="Z1102" s="141"/>
      <c r="AA1102" s="141"/>
      <c r="AB1102" s="139"/>
    </row>
    <row r="1103" spans="1:28" ht="14.1" customHeight="1" thickBot="1" x14ac:dyDescent="0.25">
      <c r="A1103" s="132"/>
      <c r="B1103" s="134"/>
      <c r="C1103" s="134"/>
      <c r="D1103" s="134"/>
      <c r="E1103" s="134"/>
      <c r="F1103" s="134"/>
      <c r="G1103" s="222"/>
      <c r="H1103" s="224"/>
      <c r="I1103" s="222"/>
      <c r="J1103" s="222"/>
      <c r="K1103" s="222"/>
      <c r="L1103" s="222"/>
      <c r="M1103" s="222"/>
      <c r="N1103" s="222"/>
      <c r="O1103" s="141"/>
      <c r="P1103" s="141"/>
      <c r="Q1103" s="141"/>
      <c r="R1103" s="141"/>
      <c r="S1103" s="141"/>
      <c r="T1103" s="222"/>
      <c r="U1103" s="222"/>
      <c r="V1103" s="141"/>
      <c r="W1103" s="141"/>
      <c r="X1103" s="141"/>
      <c r="Y1103" s="141"/>
      <c r="Z1103" s="141"/>
      <c r="AA1103" s="141"/>
      <c r="AB1103" s="139"/>
    </row>
    <row r="1104" spans="1:28" ht="22.5" customHeight="1" thickBot="1" x14ac:dyDescent="0.25">
      <c r="A1104" s="132"/>
      <c r="B1104" s="134"/>
      <c r="C1104" s="134"/>
      <c r="D1104" s="134"/>
      <c r="E1104" s="134"/>
      <c r="F1104" s="134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222" t="str">
        <f ca="1">IF(INDIRECT("ЗакСпец!D793")&lt;&gt;"",INDIRECT("ЗакСпец!D793"),"")</f>
        <v/>
      </c>
      <c r="K1104" s="222"/>
      <c r="L1104" s="222"/>
      <c r="M1104" s="222"/>
      <c r="N1104" s="222"/>
      <c r="O1104" s="141" t="str">
        <f ca="1">IF(INDIRECT("ЗакСпец!E793")&lt;&gt;"",INDIRECT("ЗакСпец!E793"),"")</f>
        <v/>
      </c>
      <c r="P1104" s="141"/>
      <c r="Q1104" s="141"/>
      <c r="R1104" s="141"/>
      <c r="S1104" s="141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41" t="str">
        <f ca="1">IF(INDIRECT("ЗакСпец!H793")&lt;&gt;"",INDIRECT("ЗакСпец!H793"),"")</f>
        <v/>
      </c>
      <c r="W1104" s="141"/>
      <c r="X1104" s="141" t="str">
        <f ca="1">IF(INDIRECT("ЗакСпец!I793")&lt;&gt;"",INDIRECT("ЗакСпец!I793"),"")</f>
        <v/>
      </c>
      <c r="Y1104" s="141"/>
      <c r="Z1104" s="141"/>
      <c r="AA1104" s="141"/>
      <c r="AB1104" s="139"/>
    </row>
    <row r="1105" spans="1:28" ht="19.7" customHeight="1" thickBot="1" x14ac:dyDescent="0.25">
      <c r="A1105" s="132"/>
      <c r="B1105" s="134"/>
      <c r="C1105" s="134"/>
      <c r="D1105" s="134"/>
      <c r="E1105" s="134"/>
      <c r="F1105" s="134"/>
      <c r="G1105" s="222" t="str">
        <f ca="1">IF(INDIRECT("ЗакСпец!A794")&lt;&gt;"",INDIRECT("ЗакСпец!A794"),"")</f>
        <v/>
      </c>
      <c r="H1105" s="224" t="str">
        <f ca="1">IF(INDIRECT("ЗакСпец!B794")&lt;&gt;"",INDIRECT("ЗакСпец!B794"),"")</f>
        <v/>
      </c>
      <c r="I1105" s="222" t="str">
        <f ca="1">IF(INDIRECT("ЗакСпец!C794")&lt;&gt;"",INDIRECT("ЗакСпец!C794"),"")</f>
        <v/>
      </c>
      <c r="J1105" s="222" t="str">
        <f ca="1">IF(INDIRECT("ЗакСпец!D794")&lt;&gt;"",INDIRECT("ЗакСпец!D794"),"")</f>
        <v/>
      </c>
      <c r="K1105" s="222"/>
      <c r="L1105" s="222"/>
      <c r="M1105" s="222"/>
      <c r="N1105" s="222"/>
      <c r="O1105" s="141" t="str">
        <f ca="1">IF(INDIRECT("ЗакСпец!E794")&lt;&gt;"",INDIRECT("ЗакСпец!E794"),"")</f>
        <v/>
      </c>
      <c r="P1105" s="141"/>
      <c r="Q1105" s="141"/>
      <c r="R1105" s="141"/>
      <c r="S1105" s="141"/>
      <c r="T1105" s="222" t="str">
        <f ca="1">IF(INDIRECT("ЗакСпец!F794")&lt;&gt;"",INDIRECT("ЗакСпец!F794"),"")</f>
        <v/>
      </c>
      <c r="U1105" s="222" t="str">
        <f ca="1">IF(INDIRECT("ЗакСпец!G794")&lt;&gt;"",INDIRECT("ЗакСпец!G794"),"")</f>
        <v/>
      </c>
      <c r="V1105" s="141" t="str">
        <f ca="1">IF(INDIRECT("ЗакСпец!H794")&lt;&gt;"",INDIRECT("ЗакСпец!H794"),"")</f>
        <v/>
      </c>
      <c r="W1105" s="141"/>
      <c r="X1105" s="141" t="str">
        <f ca="1">IF(INDIRECT("ЗакСпец!I794")&lt;&gt;"",INDIRECT("ЗакСпец!I794"),"")</f>
        <v/>
      </c>
      <c r="Y1105" s="141"/>
      <c r="Z1105" s="141"/>
      <c r="AA1105" s="141"/>
      <c r="AB1105" s="139"/>
    </row>
    <row r="1106" spans="1:28" ht="2.85" customHeight="1" thickBot="1" x14ac:dyDescent="0.25">
      <c r="A1106" s="132"/>
      <c r="B1106" s="134"/>
      <c r="C1106" s="162" t="s">
        <v>29</v>
      </c>
      <c r="D1106" s="127"/>
      <c r="E1106" s="127"/>
      <c r="F1106" s="127"/>
      <c r="G1106" s="223"/>
      <c r="H1106" s="224"/>
      <c r="I1106" s="222"/>
      <c r="J1106" s="222"/>
      <c r="K1106" s="222"/>
      <c r="L1106" s="222"/>
      <c r="M1106" s="222"/>
      <c r="N1106" s="222"/>
      <c r="O1106" s="141"/>
      <c r="P1106" s="141"/>
      <c r="Q1106" s="141"/>
      <c r="R1106" s="141"/>
      <c r="S1106" s="141"/>
      <c r="T1106" s="222"/>
      <c r="U1106" s="222"/>
      <c r="V1106" s="141"/>
      <c r="W1106" s="141"/>
      <c r="X1106" s="141"/>
      <c r="Y1106" s="141"/>
      <c r="Z1106" s="141"/>
      <c r="AA1106" s="141"/>
      <c r="AB1106" s="139"/>
    </row>
    <row r="1107" spans="1:28" ht="22.5" customHeight="1" thickBot="1" x14ac:dyDescent="0.25">
      <c r="A1107" s="132"/>
      <c r="B1107" s="134"/>
      <c r="C1107" s="127"/>
      <c r="D1107" s="127"/>
      <c r="E1107" s="127"/>
      <c r="F1107" s="127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222" t="str">
        <f ca="1">IF(INDIRECT("ЗакСпец!D795")&lt;&gt;"",INDIRECT("ЗакСпец!D795"),"")</f>
        <v/>
      </c>
      <c r="K1107" s="222"/>
      <c r="L1107" s="222"/>
      <c r="M1107" s="222"/>
      <c r="N1107" s="222"/>
      <c r="O1107" s="141" t="str">
        <f ca="1">IF(INDIRECT("ЗакСпец!E795")&lt;&gt;"",INDIRECT("ЗакСпец!E795"),"")</f>
        <v/>
      </c>
      <c r="P1107" s="141"/>
      <c r="Q1107" s="141"/>
      <c r="R1107" s="141"/>
      <c r="S1107" s="141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41" t="str">
        <f ca="1">IF(INDIRECT("ЗакСпец!H795")&lt;&gt;"",INDIRECT("ЗакСпец!H795"),"")</f>
        <v/>
      </c>
      <c r="W1107" s="141"/>
      <c r="X1107" s="141" t="str">
        <f ca="1">IF(INDIRECT("ЗакСпец!I795")&lt;&gt;"",INDIRECT("ЗакСпец!I795"),"")</f>
        <v/>
      </c>
      <c r="Y1107" s="141"/>
      <c r="Z1107" s="141"/>
      <c r="AA1107" s="141"/>
      <c r="AB1107" s="139"/>
    </row>
    <row r="1108" spans="1:28" ht="22.5" customHeight="1" thickBot="1" x14ac:dyDescent="0.25">
      <c r="A1108" s="132"/>
      <c r="B1108" s="134"/>
      <c r="C1108" s="127"/>
      <c r="D1108" s="127"/>
      <c r="E1108" s="127"/>
      <c r="F1108" s="127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222" t="str">
        <f ca="1">IF(INDIRECT("ЗакСпец!D796")&lt;&gt;"",INDIRECT("ЗакСпец!D796"),"")</f>
        <v/>
      </c>
      <c r="K1108" s="222"/>
      <c r="L1108" s="222"/>
      <c r="M1108" s="222"/>
      <c r="N1108" s="222"/>
      <c r="O1108" s="141" t="str">
        <f ca="1">IF(INDIRECT("ЗакСпец!E796")&lt;&gt;"",INDIRECT("ЗакСпец!E796"),"")</f>
        <v/>
      </c>
      <c r="P1108" s="141"/>
      <c r="Q1108" s="141"/>
      <c r="R1108" s="141"/>
      <c r="S1108" s="141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41" t="str">
        <f ca="1">IF(INDIRECT("ЗакСпец!H796")&lt;&gt;"",INDIRECT("ЗакСпец!H796"),"")</f>
        <v/>
      </c>
      <c r="W1108" s="141"/>
      <c r="X1108" s="141" t="str">
        <f ca="1">IF(INDIRECT("ЗакСпец!I796")&lt;&gt;"",INDIRECT("ЗакСпец!I796"),"")</f>
        <v/>
      </c>
      <c r="Y1108" s="141"/>
      <c r="Z1108" s="141"/>
      <c r="AA1108" s="141"/>
      <c r="AB1108" s="139"/>
    </row>
    <row r="1109" spans="1:28" ht="22.5" customHeight="1" thickBot="1" x14ac:dyDescent="0.25">
      <c r="A1109" s="132"/>
      <c r="B1109" s="134"/>
      <c r="C1109" s="127"/>
      <c r="D1109" s="127"/>
      <c r="E1109" s="127"/>
      <c r="F1109" s="127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222" t="str">
        <f ca="1">IF(INDIRECT("ЗакСпец!D797")&lt;&gt;"",INDIRECT("ЗакСпец!D797"),"")</f>
        <v/>
      </c>
      <c r="K1109" s="222"/>
      <c r="L1109" s="222"/>
      <c r="M1109" s="222"/>
      <c r="N1109" s="222"/>
      <c r="O1109" s="141" t="str">
        <f ca="1">IF(INDIRECT("ЗакСпец!E797")&lt;&gt;"",INDIRECT("ЗакСпец!E797"),"")</f>
        <v/>
      </c>
      <c r="P1109" s="141"/>
      <c r="Q1109" s="141"/>
      <c r="R1109" s="141"/>
      <c r="S1109" s="141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41" t="str">
        <f ca="1">IF(INDIRECT("ЗакСпец!H797")&lt;&gt;"",INDIRECT("ЗакСпец!H797"),"")</f>
        <v/>
      </c>
      <c r="W1109" s="141"/>
      <c r="X1109" s="141" t="str">
        <f ca="1">IF(INDIRECT("ЗакСпец!I797")&lt;&gt;"",INDIRECT("ЗакСпец!I797"),"")</f>
        <v/>
      </c>
      <c r="Y1109" s="141"/>
      <c r="Z1109" s="141"/>
      <c r="AA1109" s="141"/>
      <c r="AB1109" s="139"/>
    </row>
    <row r="1110" spans="1:28" ht="22.5" customHeight="1" thickBot="1" x14ac:dyDescent="0.25">
      <c r="A1110" s="132"/>
      <c r="B1110" s="134"/>
      <c r="C1110" s="162" t="s">
        <v>28</v>
      </c>
      <c r="D1110" s="162"/>
      <c r="E1110" s="127"/>
      <c r="F1110" s="127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222" t="str">
        <f ca="1">IF(INDIRECT("ЗакСпец!D798")&lt;&gt;"",INDIRECT("ЗакСпец!D798"),"")</f>
        <v/>
      </c>
      <c r="K1110" s="222"/>
      <c r="L1110" s="222"/>
      <c r="M1110" s="222"/>
      <c r="N1110" s="222"/>
      <c r="O1110" s="141" t="str">
        <f ca="1">IF(INDIRECT("ЗакСпец!E798")&lt;&gt;"",INDIRECT("ЗакСпец!E798"),"")</f>
        <v/>
      </c>
      <c r="P1110" s="141"/>
      <c r="Q1110" s="141"/>
      <c r="R1110" s="141"/>
      <c r="S1110" s="141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41" t="str">
        <f ca="1">IF(INDIRECT("ЗакСпец!H798")&lt;&gt;"",INDIRECT("ЗакСпец!H798"),"")</f>
        <v/>
      </c>
      <c r="W1110" s="141"/>
      <c r="X1110" s="141" t="str">
        <f ca="1">IF(INDIRECT("ЗакСпец!I798")&lt;&gt;"",INDIRECT("ЗакСпец!I798"),"")</f>
        <v/>
      </c>
      <c r="Y1110" s="141"/>
      <c r="Z1110" s="141"/>
      <c r="AA1110" s="141"/>
      <c r="AB1110" s="139"/>
    </row>
    <row r="1111" spans="1:28" ht="22.5" customHeight="1" thickBot="1" x14ac:dyDescent="0.25">
      <c r="A1111" s="132"/>
      <c r="B1111" s="134"/>
      <c r="C1111" s="162"/>
      <c r="D1111" s="162"/>
      <c r="E1111" s="127"/>
      <c r="F1111" s="127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222" t="str">
        <f ca="1">IF(INDIRECT("ЗакСпец!D799")&lt;&gt;"",INDIRECT("ЗакСпец!D799"),"")</f>
        <v/>
      </c>
      <c r="K1111" s="222"/>
      <c r="L1111" s="222"/>
      <c r="M1111" s="222"/>
      <c r="N1111" s="222"/>
      <c r="O1111" s="141" t="str">
        <f ca="1">IF(INDIRECT("ЗакСпец!E799")&lt;&gt;"",INDIRECT("ЗакСпец!E799"),"")</f>
        <v/>
      </c>
      <c r="P1111" s="141"/>
      <c r="Q1111" s="141"/>
      <c r="R1111" s="141"/>
      <c r="S1111" s="141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41" t="str">
        <f ca="1">IF(INDIRECT("ЗакСпец!H799")&lt;&gt;"",INDIRECT("ЗакСпец!H799"),"")</f>
        <v/>
      </c>
      <c r="W1111" s="141"/>
      <c r="X1111" s="141" t="str">
        <f ca="1">IF(INDIRECT("ЗакСпец!I799")&lt;&gt;"",INDIRECT("ЗакСпец!I799"),"")</f>
        <v/>
      </c>
      <c r="Y1111" s="141"/>
      <c r="Z1111" s="141"/>
      <c r="AA1111" s="141"/>
      <c r="AB1111" s="139"/>
    </row>
    <row r="1112" spans="1:28" ht="22.5" customHeight="1" thickBot="1" x14ac:dyDescent="0.25">
      <c r="A1112" s="132"/>
      <c r="B1112" s="134"/>
      <c r="C1112" s="162"/>
      <c r="D1112" s="162"/>
      <c r="E1112" s="127"/>
      <c r="F1112" s="127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222" t="str">
        <f ca="1">IF(INDIRECT("ЗакСпец!D800")&lt;&gt;"",INDIRECT("ЗакСпец!D800"),"")</f>
        <v/>
      </c>
      <c r="K1112" s="222"/>
      <c r="L1112" s="222"/>
      <c r="M1112" s="222"/>
      <c r="N1112" s="222"/>
      <c r="O1112" s="141" t="str">
        <f ca="1">IF(INDIRECT("ЗакСпец!E800")&lt;&gt;"",INDIRECT("ЗакСпец!E800"),"")</f>
        <v/>
      </c>
      <c r="P1112" s="141"/>
      <c r="Q1112" s="141"/>
      <c r="R1112" s="141"/>
      <c r="S1112" s="141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41" t="str">
        <f ca="1">IF(INDIRECT("ЗакСпец!H800")&lt;&gt;"",INDIRECT("ЗакСпец!H800"),"")</f>
        <v/>
      </c>
      <c r="W1112" s="141"/>
      <c r="X1112" s="141" t="str">
        <f ca="1">IF(INDIRECT("ЗакСпец!I800")&lt;&gt;"",INDIRECT("ЗакСпец!I800"),"")</f>
        <v/>
      </c>
      <c r="Y1112" s="141"/>
      <c r="Z1112" s="141"/>
      <c r="AA1112" s="141"/>
      <c r="AB1112" s="139"/>
    </row>
    <row r="1113" spans="1:28" ht="22.5" customHeight="1" thickBot="1" x14ac:dyDescent="0.25">
      <c r="A1113" s="132"/>
      <c r="B1113" s="134"/>
      <c r="C1113" s="162"/>
      <c r="D1113" s="162"/>
      <c r="E1113" s="127"/>
      <c r="F1113" s="127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222" t="str">
        <f ca="1">IF(INDIRECT("ЗакСпец!D801")&lt;&gt;"",INDIRECT("ЗакСпец!D801"),"")</f>
        <v/>
      </c>
      <c r="K1113" s="222"/>
      <c r="L1113" s="222"/>
      <c r="M1113" s="222"/>
      <c r="N1113" s="222"/>
      <c r="O1113" s="141" t="str">
        <f ca="1">IF(INDIRECT("ЗакСпец!E801")&lt;&gt;"",INDIRECT("ЗакСпец!E801"),"")</f>
        <v/>
      </c>
      <c r="P1113" s="141"/>
      <c r="Q1113" s="141"/>
      <c r="R1113" s="141"/>
      <c r="S1113" s="141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41" t="str">
        <f ca="1">IF(INDIRECT("ЗакСпец!H801")&lt;&gt;"",INDIRECT("ЗакСпец!H801"),"")</f>
        <v/>
      </c>
      <c r="W1113" s="141"/>
      <c r="X1113" s="141" t="str">
        <f ca="1">IF(INDIRECT("ЗакСпец!I801")&lt;&gt;"",INDIRECT("ЗакСпец!I801"),"")</f>
        <v/>
      </c>
      <c r="Y1113" s="141"/>
      <c r="Z1113" s="141"/>
      <c r="AA1113" s="141"/>
      <c r="AB1113" s="139"/>
    </row>
    <row r="1114" spans="1:28" ht="8.4499999999999993" customHeight="1" thickBot="1" x14ac:dyDescent="0.25">
      <c r="A1114" s="132"/>
      <c r="B1114" s="134"/>
      <c r="C1114" s="162"/>
      <c r="D1114" s="162"/>
      <c r="E1114" s="127"/>
      <c r="F1114" s="127"/>
      <c r="G1114" s="223" t="str">
        <f ca="1">IF(INDIRECT("ЗакСпец!A802")&lt;&gt;"",INDIRECT("ЗакСпец!A802"),"")</f>
        <v/>
      </c>
      <c r="H1114" s="141" t="str">
        <f ca="1">IF(INDIRECT("ЗакСпец!B802")&lt;&gt;"",INDIRECT("ЗакСпец!B802"),"")</f>
        <v/>
      </c>
      <c r="I1114" s="222" t="str">
        <f ca="1">IF(INDIRECT("ЗакСпец!C802")&lt;&gt;"",INDIRECT("ЗакСпец!C802"),"")</f>
        <v/>
      </c>
      <c r="J1114" s="222" t="str">
        <f ca="1">IF(INDIRECT("ЗакСпец!D802")&lt;&gt;"",INDIRECT("ЗакСпец!D802"),"")</f>
        <v/>
      </c>
      <c r="K1114" s="222"/>
      <c r="L1114" s="222"/>
      <c r="M1114" s="222"/>
      <c r="N1114" s="222"/>
      <c r="O1114" s="141" t="str">
        <f ca="1">IF(INDIRECT("ЗакСпец!E802")&lt;&gt;"",INDIRECT("ЗакСпец!E802"),"")</f>
        <v/>
      </c>
      <c r="P1114" s="141"/>
      <c r="Q1114" s="141"/>
      <c r="R1114" s="141"/>
      <c r="S1114" s="141"/>
      <c r="T1114" s="222" t="str">
        <f ca="1">IF(INDIRECT("ЗакСпец!F802")&lt;&gt;"",INDIRECT("ЗакСпец!F802"),"")</f>
        <v/>
      </c>
      <c r="U1114" s="222" t="str">
        <f ca="1">IF(INDIRECT("ЗакСпец!G802")&lt;&gt;"",INDIRECT("ЗакСпец!G802"),"")</f>
        <v/>
      </c>
      <c r="V1114" s="141" t="str">
        <f ca="1">IF(INDIRECT("ЗакСпец!H802")&lt;&gt;"",INDIRECT("ЗакСпец!H802"),"")</f>
        <v/>
      </c>
      <c r="W1114" s="141"/>
      <c r="X1114" s="141" t="str">
        <f ca="1">IF(INDIRECT("ЗакСпец!I802")&lt;&gt;"",INDIRECT("ЗакСпец!I802"),"")</f>
        <v/>
      </c>
      <c r="Y1114" s="141"/>
      <c r="Z1114" s="141"/>
      <c r="AA1114" s="141"/>
      <c r="AB1114" s="139"/>
    </row>
    <row r="1115" spans="1:28" ht="14.45" customHeight="1" thickBot="1" x14ac:dyDescent="0.25">
      <c r="A1115" s="132"/>
      <c r="B1115" s="134"/>
      <c r="C1115" s="162" t="s">
        <v>27</v>
      </c>
      <c r="D1115" s="162"/>
      <c r="E1115" s="127"/>
      <c r="F1115" s="127"/>
      <c r="G1115" s="223"/>
      <c r="H1115" s="141"/>
      <c r="I1115" s="222"/>
      <c r="J1115" s="222"/>
      <c r="K1115" s="222"/>
      <c r="L1115" s="222"/>
      <c r="M1115" s="222"/>
      <c r="N1115" s="222"/>
      <c r="O1115" s="141"/>
      <c r="P1115" s="141"/>
      <c r="Q1115" s="141"/>
      <c r="R1115" s="141"/>
      <c r="S1115" s="141"/>
      <c r="T1115" s="222"/>
      <c r="U1115" s="222"/>
      <c r="V1115" s="141"/>
      <c r="W1115" s="141"/>
      <c r="X1115" s="141"/>
      <c r="Y1115" s="141"/>
      <c r="Z1115" s="141"/>
      <c r="AA1115" s="141"/>
      <c r="AB1115" s="139"/>
    </row>
    <row r="1116" spans="1:28" ht="14.45" customHeight="1" thickBot="1" x14ac:dyDescent="0.25">
      <c r="A1116" s="132"/>
      <c r="B1116" s="134"/>
      <c r="C1116" s="162"/>
      <c r="D1116" s="162"/>
      <c r="E1116" s="127"/>
      <c r="F1116" s="127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39"/>
    </row>
    <row r="1117" spans="1:28" ht="14.45" customHeight="1" thickBot="1" x14ac:dyDescent="0.25">
      <c r="A1117" s="132"/>
      <c r="B1117" s="134"/>
      <c r="C1117" s="162"/>
      <c r="D1117" s="162"/>
      <c r="E1117" s="127"/>
      <c r="F1117" s="127"/>
      <c r="G1117" s="20"/>
      <c r="J1117" s="14"/>
      <c r="K1117" s="14"/>
      <c r="L1117" s="214"/>
      <c r="M1117" s="214"/>
      <c r="N1117" s="215"/>
      <c r="O1117" s="215"/>
      <c r="P1117" s="14"/>
      <c r="Q1117" s="14"/>
      <c r="R1117" s="216" t="str">
        <f>R1074</f>
        <v>1191-ИОС4.1-ВОР</v>
      </c>
      <c r="S1117" s="216"/>
      <c r="T1117" s="216"/>
      <c r="U1117" s="216"/>
      <c r="V1117" s="216"/>
      <c r="W1117" s="216"/>
      <c r="X1117" s="216"/>
      <c r="Y1117" s="216"/>
      <c r="Z1117" s="216"/>
      <c r="AA1117" s="32" t="s">
        <v>16</v>
      </c>
      <c r="AB1117" s="139"/>
    </row>
    <row r="1118" spans="1:28" ht="14.45" customHeight="1" thickBot="1" x14ac:dyDescent="0.25">
      <c r="A1118" s="132"/>
      <c r="B1118" s="134"/>
      <c r="C1118" s="162"/>
      <c r="D1118" s="162"/>
      <c r="E1118" s="127"/>
      <c r="F1118" s="127"/>
      <c r="G1118" s="20"/>
      <c r="J1118" s="27"/>
      <c r="K1118" s="27"/>
      <c r="L1118" s="199"/>
      <c r="M1118" s="199"/>
      <c r="N1118" s="219"/>
      <c r="O1118" s="219"/>
      <c r="P1118" s="27"/>
      <c r="Q1118" s="27"/>
      <c r="R1118" s="216"/>
      <c r="S1118" s="216"/>
      <c r="T1118" s="216"/>
      <c r="U1118" s="216"/>
      <c r="V1118" s="216"/>
      <c r="W1118" s="216"/>
      <c r="X1118" s="216"/>
      <c r="Y1118" s="216"/>
      <c r="Z1118" s="216"/>
      <c r="AA1118" s="213" t="str">
        <f ca="1">IF(CONCATENATE(H1080,H1081,H1082,H1083,H1084)&lt;&gt;"",AA1075+1,"")</f>
        <v/>
      </c>
      <c r="AB1118" s="139"/>
    </row>
    <row r="1119" spans="1:28" ht="14.45" customHeight="1" thickBot="1" x14ac:dyDescent="0.25">
      <c r="A1119" s="132"/>
      <c r="B1119" s="134"/>
      <c r="C1119" s="162"/>
      <c r="D1119" s="162"/>
      <c r="E1119" s="127"/>
      <c r="F1119" s="127"/>
      <c r="G1119" s="23"/>
      <c r="H1119" s="42"/>
      <c r="I1119" s="24"/>
      <c r="J1119" s="13" t="s">
        <v>10</v>
      </c>
      <c r="K1119" s="13" t="s">
        <v>11</v>
      </c>
      <c r="L1119" s="213" t="s">
        <v>16</v>
      </c>
      <c r="M1119" s="213"/>
      <c r="N1119" s="127" t="s">
        <v>12</v>
      </c>
      <c r="O1119" s="127"/>
      <c r="P1119" s="13" t="s">
        <v>13</v>
      </c>
      <c r="Q1119" s="13" t="s">
        <v>14</v>
      </c>
      <c r="R1119" s="216"/>
      <c r="S1119" s="216"/>
      <c r="T1119" s="216"/>
      <c r="U1119" s="216"/>
      <c r="V1119" s="216"/>
      <c r="W1119" s="216"/>
      <c r="X1119" s="216"/>
      <c r="Y1119" s="216"/>
      <c r="Z1119" s="216"/>
      <c r="AA1119" s="213"/>
      <c r="AB1119" s="139"/>
    </row>
    <row r="1120" spans="1:28" ht="16.899999999999999" customHeight="1" x14ac:dyDescent="0.2">
      <c r="A1120" s="196"/>
      <c r="B1120" s="197"/>
      <c r="C1120" s="197"/>
      <c r="D1120" s="197"/>
      <c r="E1120" s="197"/>
      <c r="F1120" s="197"/>
      <c r="G1120" s="197"/>
      <c r="H1120" s="197"/>
      <c r="I1120" s="197"/>
      <c r="J1120" s="197"/>
      <c r="K1120" s="197"/>
      <c r="L1120" s="197"/>
      <c r="M1120" s="197"/>
      <c r="N1120" s="197"/>
      <c r="O1120" s="197"/>
      <c r="P1120" s="197"/>
      <c r="Q1120" s="197"/>
      <c r="R1120" s="197"/>
      <c r="S1120" s="197"/>
      <c r="T1120" s="197"/>
      <c r="U1120" s="197"/>
      <c r="V1120" s="197"/>
      <c r="W1120" s="197"/>
      <c r="X1120" s="197"/>
      <c r="Y1120" s="197"/>
      <c r="Z1120" s="197"/>
      <c r="AA1120" s="197"/>
      <c r="AB1120" s="140"/>
    </row>
    <row r="1121" spans="1:28" ht="16.899999999999999" customHeight="1" thickBot="1" x14ac:dyDescent="0.25">
      <c r="A1121" s="130"/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35"/>
    </row>
    <row r="1122" spans="1:28" ht="100.15" customHeight="1" thickBot="1" x14ac:dyDescent="0.25">
      <c r="A1122" s="198"/>
      <c r="B1122" s="134"/>
      <c r="C1122" s="134"/>
      <c r="D1122" s="134"/>
      <c r="E1122" s="134"/>
      <c r="F1122" s="134"/>
      <c r="G1122" s="12" t="s">
        <v>18</v>
      </c>
      <c r="H1122" s="38" t="s">
        <v>19</v>
      </c>
      <c r="I1122" s="12" t="s">
        <v>20</v>
      </c>
      <c r="J1122" s="222" t="s">
        <v>21</v>
      </c>
      <c r="K1122" s="222"/>
      <c r="L1122" s="222"/>
      <c r="M1122" s="213"/>
      <c r="N1122" s="213"/>
      <c r="O1122" s="141" t="s">
        <v>22</v>
      </c>
      <c r="P1122" s="141"/>
      <c r="Q1122" s="141"/>
      <c r="R1122" s="141"/>
      <c r="S1122" s="141"/>
      <c r="T1122" s="12" t="s">
        <v>26</v>
      </c>
      <c r="U1122" s="12" t="s">
        <v>25</v>
      </c>
      <c r="V1122" s="141" t="s">
        <v>23</v>
      </c>
      <c r="W1122" s="141"/>
      <c r="X1122" s="141" t="s">
        <v>24</v>
      </c>
      <c r="Y1122" s="141"/>
      <c r="Z1122" s="141"/>
      <c r="AA1122" s="141"/>
      <c r="AB1122" s="139"/>
    </row>
    <row r="1123" spans="1:28" ht="22.5" customHeight="1" thickBot="1" x14ac:dyDescent="0.25">
      <c r="A1123" s="132"/>
      <c r="B1123" s="134"/>
      <c r="C1123" s="134"/>
      <c r="D1123" s="134"/>
      <c r="E1123" s="134"/>
      <c r="F1123" s="134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222" t="str">
        <f ca="1">IF(INDIRECT("ЗакСпец!D803")&lt;&gt;"",INDIRECT("ЗакСпец!D803"),"")</f>
        <v/>
      </c>
      <c r="K1123" s="222"/>
      <c r="L1123" s="222"/>
      <c r="M1123" s="222"/>
      <c r="N1123" s="222"/>
      <c r="O1123" s="141" t="str">
        <f ca="1">IF(INDIRECT("ЗакСпец!E803")&lt;&gt;"",INDIRECT("ЗакСпец!E803"),"")</f>
        <v/>
      </c>
      <c r="P1123" s="141"/>
      <c r="Q1123" s="141"/>
      <c r="R1123" s="141"/>
      <c r="S1123" s="141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41" t="str">
        <f ca="1">IF(INDIRECT("ЗакСпец!H803")&lt;&gt;"",INDIRECT("ЗакСпец!H803"),"")</f>
        <v/>
      </c>
      <c r="W1123" s="141"/>
      <c r="X1123" s="141" t="str">
        <f ca="1">IF(INDIRECT("ЗакСпец!I803")&lt;&gt;"",INDIRECT("ЗакСпец!I803"),"")</f>
        <v/>
      </c>
      <c r="Y1123" s="141"/>
      <c r="Z1123" s="141"/>
      <c r="AA1123" s="141"/>
      <c r="AB1123" s="139"/>
    </row>
    <row r="1124" spans="1:28" ht="22.5" customHeight="1" thickBot="1" x14ac:dyDescent="0.25">
      <c r="A1124" s="132"/>
      <c r="B1124" s="134"/>
      <c r="C1124" s="134"/>
      <c r="D1124" s="134"/>
      <c r="E1124" s="134"/>
      <c r="F1124" s="134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222" t="str">
        <f ca="1">IF(INDIRECT("ЗакСпец!D804")&lt;&gt;"",INDIRECT("ЗакСпец!D804"),"")</f>
        <v/>
      </c>
      <c r="K1124" s="222"/>
      <c r="L1124" s="222"/>
      <c r="M1124" s="222"/>
      <c r="N1124" s="222"/>
      <c r="O1124" s="141" t="str">
        <f ca="1">IF(INDIRECT("ЗакСпец!E804")&lt;&gt;"",INDIRECT("ЗакСпец!E804"),"")</f>
        <v/>
      </c>
      <c r="P1124" s="141"/>
      <c r="Q1124" s="141"/>
      <c r="R1124" s="141"/>
      <c r="S1124" s="141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41" t="str">
        <f ca="1">IF(INDIRECT("ЗакСпец!H804")&lt;&gt;"",INDIRECT("ЗакСпец!H804"),"")</f>
        <v/>
      </c>
      <c r="W1124" s="141"/>
      <c r="X1124" s="141" t="str">
        <f ca="1">IF(INDIRECT("ЗакСпец!I804")&lt;&gt;"",INDIRECT("ЗакСпец!I804"),"")</f>
        <v/>
      </c>
      <c r="Y1124" s="141"/>
      <c r="Z1124" s="141"/>
      <c r="AA1124" s="141"/>
      <c r="AB1124" s="139"/>
    </row>
    <row r="1125" spans="1:28" ht="22.5" customHeight="1" thickBot="1" x14ac:dyDescent="0.25">
      <c r="A1125" s="132"/>
      <c r="B1125" s="134"/>
      <c r="C1125" s="134"/>
      <c r="D1125" s="134"/>
      <c r="E1125" s="134"/>
      <c r="F1125" s="134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222" t="str">
        <f ca="1">IF(INDIRECT("ЗакСпец!D805")&lt;&gt;"",INDIRECT("ЗакСпец!D805"),"")</f>
        <v/>
      </c>
      <c r="K1125" s="222"/>
      <c r="L1125" s="222"/>
      <c r="M1125" s="222"/>
      <c r="N1125" s="222"/>
      <c r="O1125" s="141" t="str">
        <f ca="1">IF(INDIRECT("ЗакСпец!E805")&lt;&gt;"",INDIRECT("ЗакСпец!E805"),"")</f>
        <v/>
      </c>
      <c r="P1125" s="141"/>
      <c r="Q1125" s="141"/>
      <c r="R1125" s="141"/>
      <c r="S1125" s="141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41" t="str">
        <f ca="1">IF(INDIRECT("ЗакСпец!H805")&lt;&gt;"",INDIRECT("ЗакСпец!H805"),"")</f>
        <v/>
      </c>
      <c r="W1125" s="141"/>
      <c r="X1125" s="141" t="str">
        <f ca="1">IF(INDIRECT("ЗакСпец!I805")&lt;&gt;"",INDIRECT("ЗакСпец!I805"),"")</f>
        <v/>
      </c>
      <c r="Y1125" s="141"/>
      <c r="Z1125" s="141"/>
      <c r="AA1125" s="141"/>
      <c r="AB1125" s="139"/>
    </row>
    <row r="1126" spans="1:28" ht="22.5" customHeight="1" thickBot="1" x14ac:dyDescent="0.25">
      <c r="A1126" s="132"/>
      <c r="B1126" s="134"/>
      <c r="C1126" s="134"/>
      <c r="D1126" s="134"/>
      <c r="E1126" s="134"/>
      <c r="F1126" s="134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222" t="str">
        <f ca="1">IF(INDIRECT("ЗакСпец!D806")&lt;&gt;"",INDIRECT("ЗакСпец!D806"),"")</f>
        <v/>
      </c>
      <c r="K1126" s="222"/>
      <c r="L1126" s="222"/>
      <c r="M1126" s="222"/>
      <c r="N1126" s="222"/>
      <c r="O1126" s="141" t="str">
        <f ca="1">IF(INDIRECT("ЗакСпец!E806")&lt;&gt;"",INDIRECT("ЗакСпец!E806"),"")</f>
        <v/>
      </c>
      <c r="P1126" s="141"/>
      <c r="Q1126" s="141"/>
      <c r="R1126" s="141"/>
      <c r="S1126" s="141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41" t="str">
        <f ca="1">IF(INDIRECT("ЗакСпец!H806")&lt;&gt;"",INDIRECT("ЗакСпец!H806"),"")</f>
        <v/>
      </c>
      <c r="W1126" s="141"/>
      <c r="X1126" s="141" t="str">
        <f ca="1">IF(INDIRECT("ЗакСпец!I806")&lt;&gt;"",INDIRECT("ЗакСпец!I806"),"")</f>
        <v/>
      </c>
      <c r="Y1126" s="141"/>
      <c r="Z1126" s="141"/>
      <c r="AA1126" s="141"/>
      <c r="AB1126" s="139"/>
    </row>
    <row r="1127" spans="1:28" ht="22.5" customHeight="1" thickBot="1" x14ac:dyDescent="0.25">
      <c r="A1127" s="132"/>
      <c r="B1127" s="134"/>
      <c r="C1127" s="134"/>
      <c r="D1127" s="134"/>
      <c r="E1127" s="134"/>
      <c r="F1127" s="134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222" t="str">
        <f ca="1">IF(INDIRECT("ЗакСпец!D807")&lt;&gt;"",INDIRECT("ЗакСпец!D807"),"")</f>
        <v/>
      </c>
      <c r="K1127" s="222"/>
      <c r="L1127" s="222"/>
      <c r="M1127" s="222"/>
      <c r="N1127" s="222"/>
      <c r="O1127" s="141" t="str">
        <f ca="1">IF(INDIRECT("ЗакСпец!E807")&lt;&gt;"",INDIRECT("ЗакСпец!E807"),"")</f>
        <v/>
      </c>
      <c r="P1127" s="141"/>
      <c r="Q1127" s="141"/>
      <c r="R1127" s="141"/>
      <c r="S1127" s="141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41" t="str">
        <f ca="1">IF(INDIRECT("ЗакСпец!H807")&lt;&gt;"",INDIRECT("ЗакСпец!H807"),"")</f>
        <v/>
      </c>
      <c r="W1127" s="141"/>
      <c r="X1127" s="141" t="str">
        <f ca="1">IF(INDIRECT("ЗакСпец!I807")&lt;&gt;"",INDIRECT("ЗакСпец!I807"),"")</f>
        <v/>
      </c>
      <c r="Y1127" s="141"/>
      <c r="Z1127" s="141"/>
      <c r="AA1127" s="141"/>
      <c r="AB1127" s="139"/>
    </row>
    <row r="1128" spans="1:28" ht="22.5" customHeight="1" thickBot="1" x14ac:dyDescent="0.25">
      <c r="A1128" s="132"/>
      <c r="B1128" s="134"/>
      <c r="C1128" s="134"/>
      <c r="D1128" s="134"/>
      <c r="E1128" s="134"/>
      <c r="F1128" s="134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222" t="str">
        <f ca="1">IF(INDIRECT("ЗакСпец!D808")&lt;&gt;"",INDIRECT("ЗакСпец!D808"),"")</f>
        <v/>
      </c>
      <c r="K1128" s="222"/>
      <c r="L1128" s="222"/>
      <c r="M1128" s="222"/>
      <c r="N1128" s="222"/>
      <c r="O1128" s="141" t="str">
        <f ca="1">IF(INDIRECT("ЗакСпец!E808")&lt;&gt;"",INDIRECT("ЗакСпец!E808"),"")</f>
        <v/>
      </c>
      <c r="P1128" s="141"/>
      <c r="Q1128" s="141"/>
      <c r="R1128" s="141"/>
      <c r="S1128" s="141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41" t="str">
        <f ca="1">IF(INDIRECT("ЗакСпец!H808")&lt;&gt;"",INDIRECT("ЗакСпец!H808"),"")</f>
        <v/>
      </c>
      <c r="W1128" s="141"/>
      <c r="X1128" s="141" t="str">
        <f ca="1">IF(INDIRECT("ЗакСпец!I808")&lt;&gt;"",INDIRECT("ЗакСпец!I808"),"")</f>
        <v/>
      </c>
      <c r="Y1128" s="141"/>
      <c r="Z1128" s="141"/>
      <c r="AA1128" s="141"/>
      <c r="AB1128" s="139"/>
    </row>
    <row r="1129" spans="1:28" ht="22.5" customHeight="1" thickBot="1" x14ac:dyDescent="0.25">
      <c r="A1129" s="132"/>
      <c r="B1129" s="134"/>
      <c r="C1129" s="134"/>
      <c r="D1129" s="134"/>
      <c r="E1129" s="134"/>
      <c r="F1129" s="134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222" t="str">
        <f ca="1">IF(INDIRECT("ЗакСпец!D809")&lt;&gt;"",INDIRECT("ЗакСпец!D809"),"")</f>
        <v/>
      </c>
      <c r="K1129" s="222"/>
      <c r="L1129" s="222"/>
      <c r="M1129" s="222"/>
      <c r="N1129" s="222"/>
      <c r="O1129" s="141" t="str">
        <f ca="1">IF(INDIRECT("ЗакСпец!E809")&lt;&gt;"",INDIRECT("ЗакСпец!E809"),"")</f>
        <v/>
      </c>
      <c r="P1129" s="141"/>
      <c r="Q1129" s="141"/>
      <c r="R1129" s="141"/>
      <c r="S1129" s="141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41" t="str">
        <f ca="1">IF(INDIRECT("ЗакСпец!H809")&lt;&gt;"",INDIRECT("ЗакСпец!H809"),"")</f>
        <v/>
      </c>
      <c r="W1129" s="141"/>
      <c r="X1129" s="141" t="str">
        <f ca="1">IF(INDIRECT("ЗакСпец!I809")&lt;&gt;"",INDIRECT("ЗакСпец!I809"),"")</f>
        <v/>
      </c>
      <c r="Y1129" s="141"/>
      <c r="Z1129" s="141"/>
      <c r="AA1129" s="141"/>
      <c r="AB1129" s="139"/>
    </row>
    <row r="1130" spans="1:28" ht="22.5" customHeight="1" thickBot="1" x14ac:dyDescent="0.25">
      <c r="A1130" s="132"/>
      <c r="B1130" s="134"/>
      <c r="C1130" s="134"/>
      <c r="D1130" s="134"/>
      <c r="E1130" s="134"/>
      <c r="F1130" s="134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222" t="str">
        <f ca="1">IF(INDIRECT("ЗакСпец!D810")&lt;&gt;"",INDIRECT("ЗакСпец!D810"),"")</f>
        <v/>
      </c>
      <c r="K1130" s="222"/>
      <c r="L1130" s="222"/>
      <c r="M1130" s="222"/>
      <c r="N1130" s="222"/>
      <c r="O1130" s="141" t="str">
        <f ca="1">IF(INDIRECT("ЗакСпец!E810")&lt;&gt;"",INDIRECT("ЗакСпец!E810"),"")</f>
        <v/>
      </c>
      <c r="P1130" s="141"/>
      <c r="Q1130" s="141"/>
      <c r="R1130" s="141"/>
      <c r="S1130" s="141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41" t="str">
        <f ca="1">IF(INDIRECT("ЗакСпец!H810")&lt;&gt;"",INDIRECT("ЗакСпец!H810"),"")</f>
        <v/>
      </c>
      <c r="W1130" s="141"/>
      <c r="X1130" s="141" t="str">
        <f ca="1">IF(INDIRECT("ЗакСпец!I810")&lt;&gt;"",INDIRECT("ЗакСпец!I810"),"")</f>
        <v/>
      </c>
      <c r="Y1130" s="141"/>
      <c r="Z1130" s="141"/>
      <c r="AA1130" s="141"/>
      <c r="AB1130" s="139"/>
    </row>
    <row r="1131" spans="1:28" ht="22.5" customHeight="1" thickBot="1" x14ac:dyDescent="0.25">
      <c r="A1131" s="132"/>
      <c r="B1131" s="134"/>
      <c r="C1131" s="134"/>
      <c r="D1131" s="134"/>
      <c r="E1131" s="134"/>
      <c r="F1131" s="134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222" t="str">
        <f ca="1">IF(INDIRECT("ЗакСпец!D811")&lt;&gt;"",INDIRECT("ЗакСпец!D811"),"")</f>
        <v/>
      </c>
      <c r="K1131" s="222"/>
      <c r="L1131" s="222"/>
      <c r="M1131" s="222"/>
      <c r="N1131" s="222"/>
      <c r="O1131" s="141" t="str">
        <f ca="1">IF(INDIRECT("ЗакСпец!E811")&lt;&gt;"",INDIRECT("ЗакСпец!E811"),"")</f>
        <v/>
      </c>
      <c r="P1131" s="141"/>
      <c r="Q1131" s="141"/>
      <c r="R1131" s="141"/>
      <c r="S1131" s="141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41" t="str">
        <f ca="1">IF(INDIRECT("ЗакСпец!H811")&lt;&gt;"",INDIRECT("ЗакСпец!H811"),"")</f>
        <v/>
      </c>
      <c r="W1131" s="141"/>
      <c r="X1131" s="141" t="str">
        <f ca="1">IF(INDIRECT("ЗакСпец!I811")&lt;&gt;"",INDIRECT("ЗакСпец!I811"),"")</f>
        <v/>
      </c>
      <c r="Y1131" s="141"/>
      <c r="Z1131" s="141"/>
      <c r="AA1131" s="141"/>
      <c r="AB1131" s="139"/>
    </row>
    <row r="1132" spans="1:28" ht="22.5" customHeight="1" thickBot="1" x14ac:dyDescent="0.25">
      <c r="A1132" s="132"/>
      <c r="B1132" s="134"/>
      <c r="C1132" s="134"/>
      <c r="D1132" s="134"/>
      <c r="E1132" s="134"/>
      <c r="F1132" s="134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222" t="str">
        <f ca="1">IF(INDIRECT("ЗакСпец!D812")&lt;&gt;"",INDIRECT("ЗакСпец!D812"),"")</f>
        <v/>
      </c>
      <c r="K1132" s="222"/>
      <c r="L1132" s="222"/>
      <c r="M1132" s="222"/>
      <c r="N1132" s="222"/>
      <c r="O1132" s="141" t="str">
        <f ca="1">IF(INDIRECT("ЗакСпец!E812")&lt;&gt;"",INDIRECT("ЗакСпец!E812"),"")</f>
        <v/>
      </c>
      <c r="P1132" s="141"/>
      <c r="Q1132" s="141"/>
      <c r="R1132" s="141"/>
      <c r="S1132" s="141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41" t="str">
        <f ca="1">IF(INDIRECT("ЗакСпец!H812")&lt;&gt;"",INDIRECT("ЗакСпец!H812"),"")</f>
        <v/>
      </c>
      <c r="W1132" s="141"/>
      <c r="X1132" s="141" t="str">
        <f ca="1">IF(INDIRECT("ЗакСпец!I812")&lt;&gt;"",INDIRECT("ЗакСпец!I812"),"")</f>
        <v/>
      </c>
      <c r="Y1132" s="141"/>
      <c r="Z1132" s="141"/>
      <c r="AA1132" s="141"/>
      <c r="AB1132" s="139"/>
    </row>
    <row r="1133" spans="1:28" ht="22.5" customHeight="1" thickBot="1" x14ac:dyDescent="0.25">
      <c r="A1133" s="132"/>
      <c r="B1133" s="134"/>
      <c r="C1133" s="134"/>
      <c r="D1133" s="134"/>
      <c r="E1133" s="134"/>
      <c r="F1133" s="134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222" t="str">
        <f ca="1">IF(INDIRECT("ЗакСпец!D813")&lt;&gt;"",INDIRECT("ЗакСпец!D813"),"")</f>
        <v/>
      </c>
      <c r="K1133" s="222"/>
      <c r="L1133" s="222"/>
      <c r="M1133" s="222"/>
      <c r="N1133" s="222"/>
      <c r="O1133" s="141" t="str">
        <f ca="1">IF(INDIRECT("ЗакСпец!E813")&lt;&gt;"",INDIRECT("ЗакСпец!E813"),"")</f>
        <v/>
      </c>
      <c r="P1133" s="141"/>
      <c r="Q1133" s="141"/>
      <c r="R1133" s="141"/>
      <c r="S1133" s="141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41" t="str">
        <f ca="1">IF(INDIRECT("ЗакСпец!H813")&lt;&gt;"",INDIRECT("ЗакСпец!H813"),"")</f>
        <v/>
      </c>
      <c r="W1133" s="141"/>
      <c r="X1133" s="141" t="str">
        <f ca="1">IF(INDIRECT("ЗакСпец!I813")&lt;&gt;"",INDIRECT("ЗакСпец!I813"),"")</f>
        <v/>
      </c>
      <c r="Y1133" s="141"/>
      <c r="Z1133" s="141"/>
      <c r="AA1133" s="141"/>
      <c r="AB1133" s="139"/>
    </row>
    <row r="1134" spans="1:28" ht="22.5" customHeight="1" thickBot="1" x14ac:dyDescent="0.25">
      <c r="A1134" s="132"/>
      <c r="B1134" s="134"/>
      <c r="C1134" s="134"/>
      <c r="D1134" s="134"/>
      <c r="E1134" s="134"/>
      <c r="F1134" s="134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222" t="str">
        <f ca="1">IF(INDIRECT("ЗакСпец!D814")&lt;&gt;"",INDIRECT("ЗакСпец!D814"),"")</f>
        <v/>
      </c>
      <c r="K1134" s="222"/>
      <c r="L1134" s="222"/>
      <c r="M1134" s="222"/>
      <c r="N1134" s="222"/>
      <c r="O1134" s="141" t="str">
        <f ca="1">IF(INDIRECT("ЗакСпец!E814")&lt;&gt;"",INDIRECT("ЗакСпец!E814"),"")</f>
        <v/>
      </c>
      <c r="P1134" s="141"/>
      <c r="Q1134" s="141"/>
      <c r="R1134" s="141"/>
      <c r="S1134" s="141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41" t="str">
        <f ca="1">IF(INDIRECT("ЗакСпец!H814")&lt;&gt;"",INDIRECT("ЗакСпец!H814"),"")</f>
        <v/>
      </c>
      <c r="W1134" s="141"/>
      <c r="X1134" s="141" t="str">
        <f ca="1">IF(INDIRECT("ЗакСпец!I814")&lt;&gt;"",INDIRECT("ЗакСпец!I814"),"")</f>
        <v/>
      </c>
      <c r="Y1134" s="141"/>
      <c r="Z1134" s="141"/>
      <c r="AA1134" s="141"/>
      <c r="AB1134" s="139"/>
    </row>
    <row r="1135" spans="1:28" ht="22.5" customHeight="1" thickBot="1" x14ac:dyDescent="0.25">
      <c r="A1135" s="132"/>
      <c r="B1135" s="134"/>
      <c r="C1135" s="134"/>
      <c r="D1135" s="134"/>
      <c r="E1135" s="134"/>
      <c r="F1135" s="134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222" t="str">
        <f ca="1">IF(INDIRECT("ЗакСпец!D815")&lt;&gt;"",INDIRECT("ЗакСпец!D815"),"")</f>
        <v/>
      </c>
      <c r="K1135" s="222"/>
      <c r="L1135" s="222"/>
      <c r="M1135" s="222"/>
      <c r="N1135" s="222"/>
      <c r="O1135" s="141" t="str">
        <f ca="1">IF(INDIRECT("ЗакСпец!E815")&lt;&gt;"",INDIRECT("ЗакСпец!E815"),"")</f>
        <v/>
      </c>
      <c r="P1135" s="141"/>
      <c r="Q1135" s="141"/>
      <c r="R1135" s="141"/>
      <c r="S1135" s="141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41" t="str">
        <f ca="1">IF(INDIRECT("ЗакСпец!H815")&lt;&gt;"",INDIRECT("ЗакСпец!H815"),"")</f>
        <v/>
      </c>
      <c r="W1135" s="141"/>
      <c r="X1135" s="141" t="str">
        <f ca="1">IF(INDIRECT("ЗакСпец!I815")&lt;&gt;"",INDIRECT("ЗакСпец!I815"),"")</f>
        <v/>
      </c>
      <c r="Y1135" s="141"/>
      <c r="Z1135" s="141"/>
      <c r="AA1135" s="141"/>
      <c r="AB1135" s="139"/>
    </row>
    <row r="1136" spans="1:28" ht="22.5" customHeight="1" thickBot="1" x14ac:dyDescent="0.25">
      <c r="A1136" s="132"/>
      <c r="B1136" s="134"/>
      <c r="C1136" s="134"/>
      <c r="D1136" s="134"/>
      <c r="E1136" s="134"/>
      <c r="F1136" s="134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222" t="str">
        <f ca="1">IF(INDIRECT("ЗакСпец!D816")&lt;&gt;"",INDIRECT("ЗакСпец!D816"),"")</f>
        <v/>
      </c>
      <c r="K1136" s="222"/>
      <c r="L1136" s="222"/>
      <c r="M1136" s="222"/>
      <c r="N1136" s="222"/>
      <c r="O1136" s="141" t="str">
        <f ca="1">IF(INDIRECT("ЗакСпец!E816")&lt;&gt;"",INDIRECT("ЗакСпец!E816"),"")</f>
        <v/>
      </c>
      <c r="P1136" s="141"/>
      <c r="Q1136" s="141"/>
      <c r="R1136" s="141"/>
      <c r="S1136" s="141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41" t="str">
        <f ca="1">IF(INDIRECT("ЗакСпец!H816")&lt;&gt;"",INDIRECT("ЗакСпец!H816"),"")</f>
        <v/>
      </c>
      <c r="W1136" s="141"/>
      <c r="X1136" s="141" t="str">
        <f ca="1">IF(INDIRECT("ЗакСпец!I816")&lt;&gt;"",INDIRECT("ЗакСпец!I816"),"")</f>
        <v/>
      </c>
      <c r="Y1136" s="141"/>
      <c r="Z1136" s="141"/>
      <c r="AA1136" s="141"/>
      <c r="AB1136" s="139"/>
    </row>
    <row r="1137" spans="1:28" ht="16.899999999999999" customHeight="1" thickBot="1" x14ac:dyDescent="0.25">
      <c r="A1137" s="132"/>
      <c r="B1137" s="134"/>
      <c r="C1137" s="134"/>
      <c r="D1137" s="134"/>
      <c r="E1137" s="134"/>
      <c r="F1137" s="134"/>
      <c r="G1137" s="222" t="str">
        <f ca="1">IF(INDIRECT("ЗакСпец!A817")&lt;&gt;"",INDIRECT("ЗакСпец!A817"),"")</f>
        <v/>
      </c>
      <c r="H1137" s="224" t="str">
        <f ca="1">IF(INDIRECT("ЗакСпец!B817")&lt;&gt;"",INDIRECT("ЗакСпец!B817"),"")</f>
        <v/>
      </c>
      <c r="I1137" s="222" t="str">
        <f ca="1">IF(INDIRECT("ЗакСпец!C817")&lt;&gt;"",INDIRECT("ЗакСпец!C817"),"")</f>
        <v/>
      </c>
      <c r="J1137" s="222" t="str">
        <f ca="1">IF(INDIRECT("ЗакСпец!D817")&lt;&gt;"",INDIRECT("ЗакСпец!D817"),"")</f>
        <v/>
      </c>
      <c r="K1137" s="222"/>
      <c r="L1137" s="222"/>
      <c r="M1137" s="222"/>
      <c r="N1137" s="222"/>
      <c r="O1137" s="141" t="str">
        <f ca="1">IF(INDIRECT("ЗакСпец!E817")&lt;&gt;"",INDIRECT("ЗакСпец!E817"),"")</f>
        <v/>
      </c>
      <c r="P1137" s="141"/>
      <c r="Q1137" s="141"/>
      <c r="R1137" s="141"/>
      <c r="S1137" s="141"/>
      <c r="T1137" s="222" t="str">
        <f ca="1">IF(INDIRECT("ЗакСпец!F817")&lt;&gt;"",INDIRECT("ЗакСпец!F817"),"")</f>
        <v/>
      </c>
      <c r="U1137" s="222" t="str">
        <f ca="1">IF(INDIRECT("ЗакСпец!G817")&lt;&gt;"",INDIRECT("ЗакСпец!G817"),"")</f>
        <v/>
      </c>
      <c r="V1137" s="141" t="str">
        <f ca="1">IF(INDIRECT("ЗакСпец!H817")&lt;&gt;"",INDIRECT("ЗакСпец!H817"),"")</f>
        <v/>
      </c>
      <c r="W1137" s="141"/>
      <c r="X1137" s="141" t="str">
        <f ca="1">IF(INDIRECT("ЗакСпец!I817")&lt;&gt;"",INDIRECT("ЗакСпец!I817"),"")</f>
        <v/>
      </c>
      <c r="Y1137" s="141"/>
      <c r="Z1137" s="141"/>
      <c r="AA1137" s="141"/>
      <c r="AB1137" s="139"/>
    </row>
    <row r="1138" spans="1:28" ht="5.65" customHeight="1" thickBot="1" x14ac:dyDescent="0.25">
      <c r="A1138" s="132"/>
      <c r="B1138" s="134"/>
      <c r="C1138" s="134"/>
      <c r="D1138" s="134"/>
      <c r="E1138" s="134"/>
      <c r="F1138" s="134"/>
      <c r="G1138" s="222"/>
      <c r="H1138" s="224"/>
      <c r="I1138" s="222"/>
      <c r="J1138" s="222"/>
      <c r="K1138" s="222"/>
      <c r="L1138" s="222"/>
      <c r="M1138" s="222"/>
      <c r="N1138" s="222"/>
      <c r="O1138" s="141"/>
      <c r="P1138" s="141"/>
      <c r="Q1138" s="141"/>
      <c r="R1138" s="141"/>
      <c r="S1138" s="141"/>
      <c r="T1138" s="222"/>
      <c r="U1138" s="222"/>
      <c r="V1138" s="141"/>
      <c r="W1138" s="141"/>
      <c r="X1138" s="141"/>
      <c r="Y1138" s="141"/>
      <c r="Z1138" s="141"/>
      <c r="AA1138" s="141"/>
      <c r="AB1138" s="139"/>
    </row>
    <row r="1139" spans="1:28" ht="22.5" customHeight="1" thickBot="1" x14ac:dyDescent="0.25">
      <c r="A1139" s="132"/>
      <c r="B1139" s="134"/>
      <c r="C1139" s="134"/>
      <c r="D1139" s="134"/>
      <c r="E1139" s="134"/>
      <c r="F1139" s="134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222" t="str">
        <f ca="1">IF(INDIRECT("ЗакСпец!D818")&lt;&gt;"",INDIRECT("ЗакСпец!D818"),"")</f>
        <v/>
      </c>
      <c r="K1139" s="222"/>
      <c r="L1139" s="222"/>
      <c r="M1139" s="222"/>
      <c r="N1139" s="222"/>
      <c r="O1139" s="141" t="str">
        <f ca="1">IF(INDIRECT("ЗакСпец!E818")&lt;&gt;"",INDIRECT("ЗакСпец!E818"),"")</f>
        <v/>
      </c>
      <c r="P1139" s="141"/>
      <c r="Q1139" s="141"/>
      <c r="R1139" s="141"/>
      <c r="S1139" s="141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41" t="str">
        <f ca="1">IF(INDIRECT("ЗакСпец!H818")&lt;&gt;"",INDIRECT("ЗакСпец!H818"),"")</f>
        <v/>
      </c>
      <c r="W1139" s="141"/>
      <c r="X1139" s="141" t="str">
        <f ca="1">IF(INDIRECT("ЗакСпец!I818")&lt;&gt;"",INDIRECT("ЗакСпец!I818"),"")</f>
        <v/>
      </c>
      <c r="Y1139" s="141"/>
      <c r="Z1139" s="141"/>
      <c r="AA1139" s="141"/>
      <c r="AB1139" s="139"/>
    </row>
    <row r="1140" spans="1:28" ht="22.5" customHeight="1" thickBot="1" x14ac:dyDescent="0.25">
      <c r="A1140" s="132"/>
      <c r="B1140" s="134"/>
      <c r="C1140" s="134"/>
      <c r="D1140" s="134"/>
      <c r="E1140" s="134"/>
      <c r="F1140" s="134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222" t="str">
        <f ca="1">IF(INDIRECT("ЗакСпец!D819")&lt;&gt;"",INDIRECT("ЗакСпец!D819"),"")</f>
        <v/>
      </c>
      <c r="K1140" s="222"/>
      <c r="L1140" s="222"/>
      <c r="M1140" s="222"/>
      <c r="N1140" s="222"/>
      <c r="O1140" s="141" t="str">
        <f ca="1">IF(INDIRECT("ЗакСпец!E819")&lt;&gt;"",INDIRECT("ЗакСпец!E819"),"")</f>
        <v/>
      </c>
      <c r="P1140" s="141"/>
      <c r="Q1140" s="141"/>
      <c r="R1140" s="141"/>
      <c r="S1140" s="141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41" t="str">
        <f ca="1">IF(INDIRECT("ЗакСпец!H819")&lt;&gt;"",INDIRECT("ЗакСпец!H819"),"")</f>
        <v/>
      </c>
      <c r="W1140" s="141"/>
      <c r="X1140" s="141" t="str">
        <f ca="1">IF(INDIRECT("ЗакСпец!I819")&lt;&gt;"",INDIRECT("ЗакСпец!I819"),"")</f>
        <v/>
      </c>
      <c r="Y1140" s="141"/>
      <c r="Z1140" s="141"/>
      <c r="AA1140" s="141"/>
      <c r="AB1140" s="139"/>
    </row>
    <row r="1141" spans="1:28" ht="22.5" customHeight="1" thickBot="1" x14ac:dyDescent="0.25">
      <c r="A1141" s="132"/>
      <c r="B1141" s="134"/>
      <c r="C1141" s="134"/>
      <c r="D1141" s="134"/>
      <c r="E1141" s="134"/>
      <c r="F1141" s="134"/>
      <c r="G1141" s="222" t="str">
        <f ca="1">IF(INDIRECT("ЗакСпец!A820")&lt;&gt;"",INDIRECT("ЗакСпец!A820"),"")</f>
        <v/>
      </c>
      <c r="H1141" s="141" t="str">
        <f ca="1">IF(INDIRECT("ЗакСпец!B820")&lt;&gt;"",INDIRECT("ЗакСпец!B820"),"")</f>
        <v/>
      </c>
      <c r="I1141" s="222" t="str">
        <f ca="1">IF(INDIRECT("ЗакСпец!C820")&lt;&gt;"",INDIRECT("ЗакСпец!C820"),"")</f>
        <v/>
      </c>
      <c r="J1141" s="222" t="str">
        <f ca="1">IF(INDIRECT("ЗакСпец!D820")&lt;&gt;"",INDIRECT("ЗакСпец!D820"),"")</f>
        <v/>
      </c>
      <c r="K1141" s="222"/>
      <c r="L1141" s="222"/>
      <c r="M1141" s="222"/>
      <c r="N1141" s="222"/>
      <c r="O1141" s="141" t="str">
        <f ca="1">IF(INDIRECT("ЗакСпец!E820")&lt;&gt;"",INDIRECT("ЗакСпец!E820"),"")</f>
        <v/>
      </c>
      <c r="P1141" s="141"/>
      <c r="Q1141" s="141"/>
      <c r="R1141" s="141"/>
      <c r="S1141" s="141"/>
      <c r="T1141" s="222" t="str">
        <f ca="1">IF(INDIRECT("ЗакСпец!F820")&lt;&gt;"",INDIRECT("ЗакСпец!F820"),"")</f>
        <v/>
      </c>
      <c r="U1141" s="222" t="str">
        <f ca="1">IF(INDIRECT("ЗакСпец!G820")&lt;&gt;"",INDIRECT("ЗакСпец!G820"),"")</f>
        <v/>
      </c>
      <c r="V1141" s="141" t="str">
        <f ca="1">IF(INDIRECT("ЗакСпец!H820")&lt;&gt;"",INDIRECT("ЗакСпец!H820"),"")</f>
        <v/>
      </c>
      <c r="W1141" s="141"/>
      <c r="X1141" s="141" t="str">
        <f ca="1">IF(INDIRECT("ЗакСпец!I820")&lt;&gt;"",INDIRECT("ЗакСпец!I820"),"")</f>
        <v/>
      </c>
      <c r="Y1141" s="141"/>
      <c r="Z1141" s="141"/>
      <c r="AA1141" s="141"/>
      <c r="AB1141" s="139"/>
    </row>
    <row r="1142" spans="1:28" ht="2.85" customHeight="1" thickBot="1" x14ac:dyDescent="0.25">
      <c r="A1142" s="132"/>
      <c r="B1142" s="134"/>
      <c r="C1142" s="134"/>
      <c r="D1142" s="134"/>
      <c r="E1142" s="134"/>
      <c r="F1142" s="134"/>
      <c r="G1142" s="222"/>
      <c r="H1142" s="141"/>
      <c r="I1142" s="222"/>
      <c r="J1142" s="222"/>
      <c r="K1142" s="222"/>
      <c r="L1142" s="222"/>
      <c r="M1142" s="222"/>
      <c r="N1142" s="222"/>
      <c r="O1142" s="141"/>
      <c r="P1142" s="141"/>
      <c r="Q1142" s="141"/>
      <c r="R1142" s="141"/>
      <c r="S1142" s="141"/>
      <c r="T1142" s="222"/>
      <c r="U1142" s="222"/>
      <c r="V1142" s="141"/>
      <c r="W1142" s="141"/>
      <c r="X1142" s="141"/>
      <c r="Y1142" s="141"/>
      <c r="Z1142" s="141"/>
      <c r="AA1142" s="141"/>
      <c r="AB1142" s="139"/>
    </row>
    <row r="1143" spans="1:28" ht="22.5" customHeight="1" thickBot="1" x14ac:dyDescent="0.25">
      <c r="A1143" s="132"/>
      <c r="B1143" s="134"/>
      <c r="C1143" s="134"/>
      <c r="D1143" s="134"/>
      <c r="E1143" s="134"/>
      <c r="F1143" s="134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222" t="str">
        <f ca="1">IF(INDIRECT("ЗакСпец!D821")&lt;&gt;"",INDIRECT("ЗакСпец!D821"),"")</f>
        <v/>
      </c>
      <c r="K1143" s="222"/>
      <c r="L1143" s="222"/>
      <c r="M1143" s="222"/>
      <c r="N1143" s="222"/>
      <c r="O1143" s="141" t="str">
        <f ca="1">IF(INDIRECT("ЗакСпец!E821")&lt;&gt;"",INDIRECT("ЗакСпец!E821"),"")</f>
        <v/>
      </c>
      <c r="P1143" s="141"/>
      <c r="Q1143" s="141"/>
      <c r="R1143" s="141"/>
      <c r="S1143" s="141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41" t="str">
        <f ca="1">IF(INDIRECT("ЗакСпец!H821")&lt;&gt;"",INDIRECT("ЗакСпец!H821"),"")</f>
        <v/>
      </c>
      <c r="W1143" s="141"/>
      <c r="X1143" s="141" t="str">
        <f ca="1">IF(INDIRECT("ЗакСпец!I821")&lt;&gt;"",INDIRECT("ЗакСпец!I821"),"")</f>
        <v/>
      </c>
      <c r="Y1143" s="141"/>
      <c r="Z1143" s="141"/>
      <c r="AA1143" s="141"/>
      <c r="AB1143" s="139"/>
    </row>
    <row r="1144" spans="1:28" ht="22.5" customHeight="1" thickBot="1" x14ac:dyDescent="0.25">
      <c r="A1144" s="132"/>
      <c r="B1144" s="134"/>
      <c r="C1144" s="134"/>
      <c r="D1144" s="134"/>
      <c r="E1144" s="134"/>
      <c r="F1144" s="134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222" t="str">
        <f ca="1">IF(INDIRECT("ЗакСпец!D822")&lt;&gt;"",INDIRECT("ЗакСпец!D822"),"")</f>
        <v/>
      </c>
      <c r="K1144" s="222"/>
      <c r="L1144" s="222"/>
      <c r="M1144" s="222"/>
      <c r="N1144" s="222"/>
      <c r="O1144" s="141" t="str">
        <f ca="1">IF(INDIRECT("ЗакСпец!E822")&lt;&gt;"",INDIRECT("ЗакСпец!E822"),"")</f>
        <v/>
      </c>
      <c r="P1144" s="141"/>
      <c r="Q1144" s="141"/>
      <c r="R1144" s="141"/>
      <c r="S1144" s="141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41" t="str">
        <f ca="1">IF(INDIRECT("ЗакСпец!H822")&lt;&gt;"",INDIRECT("ЗакСпец!H822"),"")</f>
        <v/>
      </c>
      <c r="W1144" s="141"/>
      <c r="X1144" s="141" t="str">
        <f ca="1">IF(INDIRECT("ЗакСпец!I822")&lt;&gt;"",INDIRECT("ЗакСпец!I822"),"")</f>
        <v/>
      </c>
      <c r="Y1144" s="141"/>
      <c r="Z1144" s="141"/>
      <c r="AA1144" s="141"/>
      <c r="AB1144" s="139"/>
    </row>
    <row r="1145" spans="1:28" ht="8.4499999999999993" customHeight="1" thickBot="1" x14ac:dyDescent="0.25">
      <c r="A1145" s="132"/>
      <c r="B1145" s="134"/>
      <c r="C1145" s="134"/>
      <c r="D1145" s="134"/>
      <c r="E1145" s="134"/>
      <c r="F1145" s="134"/>
      <c r="G1145" s="222" t="str">
        <f ca="1">IF(INDIRECT("ЗакСпец!A823")&lt;&gt;"",INDIRECT("ЗакСпец!A823"),"")</f>
        <v/>
      </c>
      <c r="H1145" s="141" t="str">
        <f ca="1">IF(INDIRECT("ЗакСпец!B823")&lt;&gt;"",INDIRECT("ЗакСпец!B823"),"")</f>
        <v/>
      </c>
      <c r="I1145" s="222" t="str">
        <f ca="1">IF(INDIRECT("ЗакСпец!C823")&lt;&gt;"",INDIRECT("ЗакСпец!C823"),"")</f>
        <v/>
      </c>
      <c r="J1145" s="222" t="str">
        <f ca="1">IF(INDIRECT("ЗакСпец!D823")&lt;&gt;"",INDIRECT("ЗакСпец!D823"),"")</f>
        <v/>
      </c>
      <c r="K1145" s="222"/>
      <c r="L1145" s="222"/>
      <c r="M1145" s="222"/>
      <c r="N1145" s="222"/>
      <c r="O1145" s="141" t="str">
        <f ca="1">IF(INDIRECT("ЗакСпец!E823")&lt;&gt;"",INDIRECT("ЗакСпец!E823"),"")</f>
        <v/>
      </c>
      <c r="P1145" s="141"/>
      <c r="Q1145" s="141"/>
      <c r="R1145" s="141"/>
      <c r="S1145" s="141"/>
      <c r="T1145" s="222" t="str">
        <f ca="1">IF(INDIRECT("ЗакСпец!F823")&lt;&gt;"",INDIRECT("ЗакСпец!F823"),"")</f>
        <v/>
      </c>
      <c r="U1145" s="222" t="str">
        <f ca="1">IF(INDIRECT("ЗакСпец!G823")&lt;&gt;"",INDIRECT("ЗакСпец!G823"),"")</f>
        <v/>
      </c>
      <c r="V1145" s="141" t="str">
        <f ca="1">IF(INDIRECT("ЗакСпец!H823")&lt;&gt;"",INDIRECT("ЗакСпец!H823"),"")</f>
        <v/>
      </c>
      <c r="W1145" s="141"/>
      <c r="X1145" s="141" t="str">
        <f ca="1">IF(INDIRECT("ЗакСпец!I823")&lt;&gt;"",INDIRECT("ЗакСпец!I823"),"")</f>
        <v/>
      </c>
      <c r="Y1145" s="141"/>
      <c r="Z1145" s="141"/>
      <c r="AA1145" s="141"/>
      <c r="AB1145" s="139"/>
    </row>
    <row r="1146" spans="1:28" ht="14.1" customHeight="1" thickBot="1" x14ac:dyDescent="0.25">
      <c r="A1146" s="132"/>
      <c r="B1146" s="134"/>
      <c r="C1146" s="134"/>
      <c r="D1146" s="134"/>
      <c r="E1146" s="134"/>
      <c r="F1146" s="134"/>
      <c r="G1146" s="222"/>
      <c r="H1146" s="141"/>
      <c r="I1146" s="222"/>
      <c r="J1146" s="222"/>
      <c r="K1146" s="222"/>
      <c r="L1146" s="222"/>
      <c r="M1146" s="222"/>
      <c r="N1146" s="222"/>
      <c r="O1146" s="141"/>
      <c r="P1146" s="141"/>
      <c r="Q1146" s="141"/>
      <c r="R1146" s="141"/>
      <c r="S1146" s="141"/>
      <c r="T1146" s="222"/>
      <c r="U1146" s="222"/>
      <c r="V1146" s="141"/>
      <c r="W1146" s="141"/>
      <c r="X1146" s="141"/>
      <c r="Y1146" s="141"/>
      <c r="Z1146" s="141"/>
      <c r="AA1146" s="141"/>
      <c r="AB1146" s="139"/>
    </row>
    <row r="1147" spans="1:28" ht="22.5" customHeight="1" thickBot="1" x14ac:dyDescent="0.25">
      <c r="A1147" s="132"/>
      <c r="B1147" s="134"/>
      <c r="C1147" s="134"/>
      <c r="D1147" s="134"/>
      <c r="E1147" s="134"/>
      <c r="F1147" s="134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222" t="str">
        <f ca="1">IF(INDIRECT("ЗакСпец!D824")&lt;&gt;"",INDIRECT("ЗакСпец!D824"),"")</f>
        <v/>
      </c>
      <c r="K1147" s="222"/>
      <c r="L1147" s="222"/>
      <c r="M1147" s="222"/>
      <c r="N1147" s="222"/>
      <c r="O1147" s="141" t="str">
        <f ca="1">IF(INDIRECT("ЗакСпец!E824")&lt;&gt;"",INDIRECT("ЗакСпец!E824"),"")</f>
        <v/>
      </c>
      <c r="P1147" s="141"/>
      <c r="Q1147" s="141"/>
      <c r="R1147" s="141"/>
      <c r="S1147" s="141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41" t="str">
        <f ca="1">IF(INDIRECT("ЗакСпец!H824")&lt;&gt;"",INDIRECT("ЗакСпец!H824"),"")</f>
        <v/>
      </c>
      <c r="W1147" s="141"/>
      <c r="X1147" s="141" t="str">
        <f ca="1">IF(INDIRECT("ЗакСпец!I824")&lt;&gt;"",INDIRECT("ЗакСпец!I824"),"")</f>
        <v/>
      </c>
      <c r="Y1147" s="141"/>
      <c r="Z1147" s="141"/>
      <c r="AA1147" s="141"/>
      <c r="AB1147" s="139"/>
    </row>
    <row r="1148" spans="1:28" ht="19.7" customHeight="1" thickBot="1" x14ac:dyDescent="0.25">
      <c r="A1148" s="132"/>
      <c r="B1148" s="134"/>
      <c r="C1148" s="134"/>
      <c r="D1148" s="134"/>
      <c r="E1148" s="134"/>
      <c r="F1148" s="134"/>
      <c r="G1148" s="222" t="str">
        <f ca="1">IF(INDIRECT("ЗакСпец!A825")&lt;&gt;"",INDIRECT("ЗакСпец!A825"),"")</f>
        <v/>
      </c>
      <c r="H1148" s="141" t="str">
        <f ca="1">IF(INDIRECT("ЗакСпец!B825")&lt;&gt;"",INDIRECT("ЗакСпец!B825"),"")</f>
        <v/>
      </c>
      <c r="I1148" s="222" t="str">
        <f ca="1">IF(INDIRECT("ЗакСпец!C825")&lt;&gt;"",INDIRECT("ЗакСпец!C825"),"")</f>
        <v/>
      </c>
      <c r="J1148" s="222" t="str">
        <f ca="1">IF(INDIRECT("ЗакСпец!D825")&lt;&gt;"",INDIRECT("ЗакСпец!D825"),"")</f>
        <v/>
      </c>
      <c r="K1148" s="222"/>
      <c r="L1148" s="222"/>
      <c r="M1148" s="222"/>
      <c r="N1148" s="222"/>
      <c r="O1148" s="141" t="str">
        <f ca="1">IF(INDIRECT("ЗакСпец!E825")&lt;&gt;"",INDIRECT("ЗакСпец!E825"),"")</f>
        <v/>
      </c>
      <c r="P1148" s="141"/>
      <c r="Q1148" s="141"/>
      <c r="R1148" s="141"/>
      <c r="S1148" s="141"/>
      <c r="T1148" s="222" t="str">
        <f ca="1">IF(INDIRECT("ЗакСпец!F825")&lt;&gt;"",INDIRECT("ЗакСпец!F825"),"")</f>
        <v/>
      </c>
      <c r="U1148" s="222" t="str">
        <f ca="1">IF(INDIRECT("ЗакСпец!G825")&lt;&gt;"",INDIRECT("ЗакСпец!G825"),"")</f>
        <v/>
      </c>
      <c r="V1148" s="141" t="str">
        <f ca="1">IF(INDIRECT("ЗакСпец!H825")&lt;&gt;"",INDIRECT("ЗакСпец!H825"),"")</f>
        <v/>
      </c>
      <c r="W1148" s="141"/>
      <c r="X1148" s="141" t="str">
        <f ca="1">IF(INDIRECT("ЗакСпец!I825")&lt;&gt;"",INDIRECT("ЗакСпец!I825"),"")</f>
        <v/>
      </c>
      <c r="Y1148" s="141"/>
      <c r="Z1148" s="141"/>
      <c r="AA1148" s="141"/>
      <c r="AB1148" s="139"/>
    </row>
    <row r="1149" spans="1:28" ht="2.85" customHeight="1" thickBot="1" x14ac:dyDescent="0.25">
      <c r="A1149" s="132"/>
      <c r="B1149" s="134"/>
      <c r="C1149" s="162" t="s">
        <v>29</v>
      </c>
      <c r="D1149" s="127"/>
      <c r="E1149" s="127"/>
      <c r="F1149" s="127"/>
      <c r="G1149" s="223"/>
      <c r="H1149" s="141"/>
      <c r="I1149" s="222"/>
      <c r="J1149" s="222"/>
      <c r="K1149" s="222"/>
      <c r="L1149" s="222"/>
      <c r="M1149" s="222"/>
      <c r="N1149" s="222"/>
      <c r="O1149" s="141"/>
      <c r="P1149" s="141"/>
      <c r="Q1149" s="141"/>
      <c r="R1149" s="141"/>
      <c r="S1149" s="141"/>
      <c r="T1149" s="222"/>
      <c r="U1149" s="222"/>
      <c r="V1149" s="141"/>
      <c r="W1149" s="141"/>
      <c r="X1149" s="141"/>
      <c r="Y1149" s="141"/>
      <c r="Z1149" s="141"/>
      <c r="AA1149" s="141"/>
      <c r="AB1149" s="139"/>
    </row>
    <row r="1150" spans="1:28" ht="22.5" customHeight="1" thickBot="1" x14ac:dyDescent="0.25">
      <c r="A1150" s="132"/>
      <c r="B1150" s="134"/>
      <c r="C1150" s="127"/>
      <c r="D1150" s="127"/>
      <c r="E1150" s="127"/>
      <c r="F1150" s="127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222" t="str">
        <f ca="1">IF(INDIRECT("ЗакСпец!D826")&lt;&gt;"",INDIRECT("ЗакСпец!D826"),"")</f>
        <v/>
      </c>
      <c r="K1150" s="222"/>
      <c r="L1150" s="222"/>
      <c r="M1150" s="222"/>
      <c r="N1150" s="222"/>
      <c r="O1150" s="141" t="str">
        <f ca="1">IF(INDIRECT("ЗакСпец!E826")&lt;&gt;"",INDIRECT("ЗакСпец!E826"),"")</f>
        <v/>
      </c>
      <c r="P1150" s="141"/>
      <c r="Q1150" s="141"/>
      <c r="R1150" s="141"/>
      <c r="S1150" s="141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41" t="str">
        <f ca="1">IF(INDIRECT("ЗакСпец!H826")&lt;&gt;"",INDIRECT("ЗакСпец!H826"),"")</f>
        <v/>
      </c>
      <c r="W1150" s="141"/>
      <c r="X1150" s="141" t="str">
        <f ca="1">IF(INDIRECT("ЗакСпец!I826")&lt;&gt;"",INDIRECT("ЗакСпец!I826"),"")</f>
        <v/>
      </c>
      <c r="Y1150" s="141"/>
      <c r="Z1150" s="141"/>
      <c r="AA1150" s="141"/>
      <c r="AB1150" s="139"/>
    </row>
    <row r="1151" spans="1:28" ht="22.5" customHeight="1" thickBot="1" x14ac:dyDescent="0.25">
      <c r="A1151" s="132"/>
      <c r="B1151" s="134"/>
      <c r="C1151" s="127"/>
      <c r="D1151" s="127"/>
      <c r="E1151" s="127"/>
      <c r="F1151" s="127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222" t="str">
        <f ca="1">IF(INDIRECT("ЗакСпец!D827")&lt;&gt;"",INDIRECT("ЗакСпец!D827"),"")</f>
        <v/>
      </c>
      <c r="K1151" s="222"/>
      <c r="L1151" s="222"/>
      <c r="M1151" s="222"/>
      <c r="N1151" s="222"/>
      <c r="O1151" s="141" t="str">
        <f ca="1">IF(INDIRECT("ЗакСпец!E827")&lt;&gt;"",INDIRECT("ЗакСпец!E827"),"")</f>
        <v/>
      </c>
      <c r="P1151" s="141"/>
      <c r="Q1151" s="141"/>
      <c r="R1151" s="141"/>
      <c r="S1151" s="141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41" t="str">
        <f ca="1">IF(INDIRECT("ЗакСпец!H827")&lt;&gt;"",INDIRECT("ЗакСпец!H827"),"")</f>
        <v/>
      </c>
      <c r="W1151" s="141"/>
      <c r="X1151" s="141" t="str">
        <f ca="1">IF(INDIRECT("ЗакСпец!I827")&lt;&gt;"",INDIRECT("ЗакСпец!I827"),"")</f>
        <v/>
      </c>
      <c r="Y1151" s="141"/>
      <c r="Z1151" s="141"/>
      <c r="AA1151" s="141"/>
      <c r="AB1151" s="139"/>
    </row>
    <row r="1152" spans="1:28" ht="22.5" customHeight="1" thickBot="1" x14ac:dyDescent="0.25">
      <c r="A1152" s="132"/>
      <c r="B1152" s="134"/>
      <c r="C1152" s="127"/>
      <c r="D1152" s="127"/>
      <c r="E1152" s="127"/>
      <c r="F1152" s="127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222" t="str">
        <f ca="1">IF(INDIRECT("ЗакСпец!D828")&lt;&gt;"",INDIRECT("ЗакСпец!D828"),"")</f>
        <v/>
      </c>
      <c r="K1152" s="222"/>
      <c r="L1152" s="222"/>
      <c r="M1152" s="222"/>
      <c r="N1152" s="222"/>
      <c r="O1152" s="141" t="str">
        <f ca="1">IF(INDIRECT("ЗакСпец!E828")&lt;&gt;"",INDIRECT("ЗакСпец!E828"),"")</f>
        <v/>
      </c>
      <c r="P1152" s="141"/>
      <c r="Q1152" s="141"/>
      <c r="R1152" s="141"/>
      <c r="S1152" s="141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41" t="str">
        <f ca="1">IF(INDIRECT("ЗакСпец!H828")&lt;&gt;"",INDIRECT("ЗакСпец!H828"),"")</f>
        <v/>
      </c>
      <c r="W1152" s="141"/>
      <c r="X1152" s="141" t="str">
        <f ca="1">IF(INDIRECT("ЗакСпец!I828")&lt;&gt;"",INDIRECT("ЗакСпец!I828"),"")</f>
        <v/>
      </c>
      <c r="Y1152" s="141"/>
      <c r="Z1152" s="141"/>
      <c r="AA1152" s="141"/>
      <c r="AB1152" s="139"/>
    </row>
    <row r="1153" spans="1:28" ht="22.5" customHeight="1" thickBot="1" x14ac:dyDescent="0.25">
      <c r="A1153" s="132"/>
      <c r="B1153" s="134"/>
      <c r="C1153" s="162" t="s">
        <v>28</v>
      </c>
      <c r="D1153" s="162"/>
      <c r="E1153" s="127"/>
      <c r="F1153" s="127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222" t="str">
        <f ca="1">IF(INDIRECT("ЗакСпец!D829")&lt;&gt;"",INDIRECT("ЗакСпец!D829"),"")</f>
        <v/>
      </c>
      <c r="K1153" s="222"/>
      <c r="L1153" s="222"/>
      <c r="M1153" s="222"/>
      <c r="N1153" s="222"/>
      <c r="O1153" s="141" t="str">
        <f ca="1">IF(INDIRECT("ЗакСпец!E829")&lt;&gt;"",INDIRECT("ЗакСпец!E829"),"")</f>
        <v/>
      </c>
      <c r="P1153" s="141"/>
      <c r="Q1153" s="141"/>
      <c r="R1153" s="141"/>
      <c r="S1153" s="141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41" t="str">
        <f ca="1">IF(INDIRECT("ЗакСпец!H829")&lt;&gt;"",INDIRECT("ЗакСпец!H829"),"")</f>
        <v/>
      </c>
      <c r="W1153" s="141"/>
      <c r="X1153" s="141" t="str">
        <f ca="1">IF(INDIRECT("ЗакСпец!I829")&lt;&gt;"",INDIRECT("ЗакСпец!I829"),"")</f>
        <v/>
      </c>
      <c r="Y1153" s="141"/>
      <c r="Z1153" s="141"/>
      <c r="AA1153" s="141"/>
      <c r="AB1153" s="139"/>
    </row>
    <row r="1154" spans="1:28" ht="22.5" customHeight="1" thickBot="1" x14ac:dyDescent="0.25">
      <c r="A1154" s="132"/>
      <c r="B1154" s="134"/>
      <c r="C1154" s="162"/>
      <c r="D1154" s="162"/>
      <c r="E1154" s="127"/>
      <c r="F1154" s="127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222" t="str">
        <f ca="1">IF(INDIRECT("ЗакСпец!D830")&lt;&gt;"",INDIRECT("ЗакСпец!D830"),"")</f>
        <v/>
      </c>
      <c r="K1154" s="222"/>
      <c r="L1154" s="222"/>
      <c r="M1154" s="222"/>
      <c r="N1154" s="222"/>
      <c r="O1154" s="141" t="str">
        <f ca="1">IF(INDIRECT("ЗакСпец!E830")&lt;&gt;"",INDIRECT("ЗакСпец!E830"),"")</f>
        <v/>
      </c>
      <c r="P1154" s="141"/>
      <c r="Q1154" s="141"/>
      <c r="R1154" s="141"/>
      <c r="S1154" s="141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41" t="str">
        <f ca="1">IF(INDIRECT("ЗакСпец!H830")&lt;&gt;"",INDIRECT("ЗакСпец!H830"),"")</f>
        <v/>
      </c>
      <c r="W1154" s="141"/>
      <c r="X1154" s="141" t="str">
        <f ca="1">IF(INDIRECT("ЗакСпец!I830")&lt;&gt;"",INDIRECT("ЗакСпец!I830"),"")</f>
        <v/>
      </c>
      <c r="Y1154" s="141"/>
      <c r="Z1154" s="141"/>
      <c r="AA1154" s="141"/>
      <c r="AB1154" s="139"/>
    </row>
    <row r="1155" spans="1:28" ht="22.5" customHeight="1" thickBot="1" x14ac:dyDescent="0.25">
      <c r="A1155" s="132"/>
      <c r="B1155" s="134"/>
      <c r="C1155" s="162"/>
      <c r="D1155" s="162"/>
      <c r="E1155" s="127"/>
      <c r="F1155" s="127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222" t="str">
        <f ca="1">IF(INDIRECT("ЗакСпец!D831")&lt;&gt;"",INDIRECT("ЗакСпец!D831"),"")</f>
        <v/>
      </c>
      <c r="K1155" s="222"/>
      <c r="L1155" s="222"/>
      <c r="M1155" s="222"/>
      <c r="N1155" s="222"/>
      <c r="O1155" s="141" t="str">
        <f ca="1">IF(INDIRECT("ЗакСпец!E831")&lt;&gt;"",INDIRECT("ЗакСпец!E831"),"")</f>
        <v/>
      </c>
      <c r="P1155" s="141"/>
      <c r="Q1155" s="141"/>
      <c r="R1155" s="141"/>
      <c r="S1155" s="141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41" t="str">
        <f ca="1">IF(INDIRECT("ЗакСпец!H831")&lt;&gt;"",INDIRECT("ЗакСпец!H831"),"")</f>
        <v/>
      </c>
      <c r="W1155" s="141"/>
      <c r="X1155" s="141" t="str">
        <f ca="1">IF(INDIRECT("ЗакСпец!I831")&lt;&gt;"",INDIRECT("ЗакСпец!I831"),"")</f>
        <v/>
      </c>
      <c r="Y1155" s="141"/>
      <c r="Z1155" s="141"/>
      <c r="AA1155" s="141"/>
      <c r="AB1155" s="139"/>
    </row>
    <row r="1156" spans="1:28" ht="22.5" customHeight="1" thickBot="1" x14ac:dyDescent="0.25">
      <c r="A1156" s="132"/>
      <c r="B1156" s="134"/>
      <c r="C1156" s="162"/>
      <c r="D1156" s="162"/>
      <c r="E1156" s="127"/>
      <c r="F1156" s="127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222" t="str">
        <f ca="1">IF(INDIRECT("ЗакСпец!D832")&lt;&gt;"",INDIRECT("ЗакСпец!D832"),"")</f>
        <v/>
      </c>
      <c r="K1156" s="222"/>
      <c r="L1156" s="222"/>
      <c r="M1156" s="222"/>
      <c r="N1156" s="222"/>
      <c r="O1156" s="141" t="str">
        <f ca="1">IF(INDIRECT("ЗакСпец!E832")&lt;&gt;"",INDIRECT("ЗакСпец!E832"),"")</f>
        <v/>
      </c>
      <c r="P1156" s="141"/>
      <c r="Q1156" s="141"/>
      <c r="R1156" s="141"/>
      <c r="S1156" s="141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41" t="str">
        <f ca="1">IF(INDIRECT("ЗакСпец!H832")&lt;&gt;"",INDIRECT("ЗакСпец!H832"),"")</f>
        <v/>
      </c>
      <c r="W1156" s="141"/>
      <c r="X1156" s="141" t="str">
        <f ca="1">IF(INDIRECT("ЗакСпец!I832")&lt;&gt;"",INDIRECT("ЗакСпец!I832"),"")</f>
        <v/>
      </c>
      <c r="Y1156" s="141"/>
      <c r="Z1156" s="141"/>
      <c r="AA1156" s="141"/>
      <c r="AB1156" s="139"/>
    </row>
    <row r="1157" spans="1:28" ht="8.4499999999999993" customHeight="1" thickBot="1" x14ac:dyDescent="0.25">
      <c r="A1157" s="132"/>
      <c r="B1157" s="134"/>
      <c r="C1157" s="162"/>
      <c r="D1157" s="162"/>
      <c r="E1157" s="127"/>
      <c r="F1157" s="127"/>
      <c r="G1157" s="223" t="str">
        <f ca="1">IF(INDIRECT("ЗакСпец!A833")&lt;&gt;"",INDIRECT("ЗакСпец!A833"),"")</f>
        <v/>
      </c>
      <c r="H1157" s="141" t="str">
        <f ca="1">IF(INDIRECT("ЗакСпец!B833")&lt;&gt;"",INDIRECT("ЗакСпец!B833"),"")</f>
        <v/>
      </c>
      <c r="I1157" s="222" t="str">
        <f ca="1">IF(INDIRECT("ЗакСпец!C833")&lt;&gt;"",INDIRECT("ЗакСпец!C833"),"")</f>
        <v/>
      </c>
      <c r="J1157" s="222" t="str">
        <f ca="1">IF(INDIRECT("ЗакСпец!D833")&lt;&gt;"",INDIRECT("ЗакСпец!D833"),"")</f>
        <v/>
      </c>
      <c r="K1157" s="222"/>
      <c r="L1157" s="222"/>
      <c r="M1157" s="222"/>
      <c r="N1157" s="222"/>
      <c r="O1157" s="141" t="str">
        <f ca="1">IF(INDIRECT("ЗакСпец!E833")&lt;&gt;"",INDIRECT("ЗакСпец!E833"),"")</f>
        <v/>
      </c>
      <c r="P1157" s="141"/>
      <c r="Q1157" s="141"/>
      <c r="R1157" s="141"/>
      <c r="S1157" s="141"/>
      <c r="T1157" s="222" t="str">
        <f ca="1">IF(INDIRECT("ЗакСпец!F833")&lt;&gt;"",INDIRECT("ЗакСпец!F833"),"")</f>
        <v/>
      </c>
      <c r="U1157" s="222" t="str">
        <f ca="1">IF(INDIRECT("ЗакСпец!G833")&lt;&gt;"",INDIRECT("ЗакСпец!G833"),"")</f>
        <v/>
      </c>
      <c r="V1157" s="141" t="str">
        <f ca="1">IF(INDIRECT("ЗакСпец!H833")&lt;&gt;"",INDIRECT("ЗакСпец!H833"),"")</f>
        <v/>
      </c>
      <c r="W1157" s="141"/>
      <c r="X1157" s="141" t="str">
        <f ca="1">IF(INDIRECT("ЗакСпец!I833")&lt;&gt;"",INDIRECT("ЗакСпец!I833"),"")</f>
        <v/>
      </c>
      <c r="Y1157" s="141"/>
      <c r="Z1157" s="141"/>
      <c r="AA1157" s="141"/>
      <c r="AB1157" s="139"/>
    </row>
    <row r="1158" spans="1:28" ht="14.45" customHeight="1" thickBot="1" x14ac:dyDescent="0.25">
      <c r="A1158" s="132"/>
      <c r="B1158" s="134"/>
      <c r="C1158" s="162" t="s">
        <v>27</v>
      </c>
      <c r="D1158" s="162"/>
      <c r="E1158" s="127"/>
      <c r="F1158" s="127"/>
      <c r="G1158" s="223"/>
      <c r="H1158" s="141"/>
      <c r="I1158" s="222"/>
      <c r="J1158" s="222"/>
      <c r="K1158" s="222"/>
      <c r="L1158" s="222"/>
      <c r="M1158" s="222"/>
      <c r="N1158" s="222"/>
      <c r="O1158" s="141"/>
      <c r="P1158" s="141"/>
      <c r="Q1158" s="141"/>
      <c r="R1158" s="141"/>
      <c r="S1158" s="141"/>
      <c r="T1158" s="222"/>
      <c r="U1158" s="222"/>
      <c r="V1158" s="141"/>
      <c r="W1158" s="141"/>
      <c r="X1158" s="141"/>
      <c r="Y1158" s="141"/>
      <c r="Z1158" s="141"/>
      <c r="AA1158" s="141"/>
      <c r="AB1158" s="139"/>
    </row>
    <row r="1159" spans="1:28" ht="14.45" customHeight="1" thickBot="1" x14ac:dyDescent="0.25">
      <c r="A1159" s="132"/>
      <c r="B1159" s="134"/>
      <c r="C1159" s="162"/>
      <c r="D1159" s="162"/>
      <c r="E1159" s="127"/>
      <c r="F1159" s="127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39"/>
    </row>
    <row r="1160" spans="1:28" ht="14.45" customHeight="1" thickBot="1" x14ac:dyDescent="0.25">
      <c r="A1160" s="132"/>
      <c r="B1160" s="134"/>
      <c r="C1160" s="162"/>
      <c r="D1160" s="162"/>
      <c r="E1160" s="127"/>
      <c r="F1160" s="127"/>
      <c r="G1160" s="20"/>
      <c r="J1160" s="14"/>
      <c r="K1160" s="14"/>
      <c r="L1160" s="214"/>
      <c r="M1160" s="214"/>
      <c r="N1160" s="215"/>
      <c r="O1160" s="215"/>
      <c r="P1160" s="14"/>
      <c r="Q1160" s="14"/>
      <c r="R1160" s="216" t="str">
        <f>R1117</f>
        <v>1191-ИОС4.1-ВОР</v>
      </c>
      <c r="S1160" s="216"/>
      <c r="T1160" s="216"/>
      <c r="U1160" s="216"/>
      <c r="V1160" s="216"/>
      <c r="W1160" s="216"/>
      <c r="X1160" s="216"/>
      <c r="Y1160" s="216"/>
      <c r="Z1160" s="216"/>
      <c r="AA1160" s="32" t="s">
        <v>16</v>
      </c>
      <c r="AB1160" s="139"/>
    </row>
    <row r="1161" spans="1:28" ht="14.45" customHeight="1" thickBot="1" x14ac:dyDescent="0.25">
      <c r="A1161" s="132"/>
      <c r="B1161" s="134"/>
      <c r="C1161" s="162"/>
      <c r="D1161" s="162"/>
      <c r="E1161" s="127"/>
      <c r="F1161" s="127"/>
      <c r="G1161" s="20"/>
      <c r="J1161" s="27"/>
      <c r="K1161" s="27"/>
      <c r="L1161" s="199"/>
      <c r="M1161" s="199"/>
      <c r="N1161" s="219"/>
      <c r="O1161" s="219"/>
      <c r="P1161" s="27"/>
      <c r="Q1161" s="27"/>
      <c r="R1161" s="216"/>
      <c r="S1161" s="216"/>
      <c r="T1161" s="216"/>
      <c r="U1161" s="216"/>
      <c r="V1161" s="216"/>
      <c r="W1161" s="216"/>
      <c r="X1161" s="216"/>
      <c r="Y1161" s="216"/>
      <c r="Z1161" s="216"/>
      <c r="AA1161" s="213" t="str">
        <f ca="1">IF(CONCATENATE(H1123,H1124,H1125,H1126,H1127)&lt;&gt;"",AA1118+1,"")</f>
        <v/>
      </c>
      <c r="AB1161" s="139"/>
    </row>
    <row r="1162" spans="1:28" ht="14.45" customHeight="1" thickBot="1" x14ac:dyDescent="0.25">
      <c r="A1162" s="132"/>
      <c r="B1162" s="134"/>
      <c r="C1162" s="162"/>
      <c r="D1162" s="162"/>
      <c r="E1162" s="127"/>
      <c r="F1162" s="127"/>
      <c r="G1162" s="23"/>
      <c r="H1162" s="42"/>
      <c r="I1162" s="24"/>
      <c r="J1162" s="13" t="s">
        <v>10</v>
      </c>
      <c r="K1162" s="13" t="s">
        <v>11</v>
      </c>
      <c r="L1162" s="213" t="s">
        <v>16</v>
      </c>
      <c r="M1162" s="213"/>
      <c r="N1162" s="127" t="s">
        <v>12</v>
      </c>
      <c r="O1162" s="127"/>
      <c r="P1162" s="13" t="s">
        <v>13</v>
      </c>
      <c r="Q1162" s="13" t="s">
        <v>14</v>
      </c>
      <c r="R1162" s="216"/>
      <c r="S1162" s="216"/>
      <c r="T1162" s="216"/>
      <c r="U1162" s="216"/>
      <c r="V1162" s="216"/>
      <c r="W1162" s="216"/>
      <c r="X1162" s="216"/>
      <c r="Y1162" s="216"/>
      <c r="Z1162" s="216"/>
      <c r="AA1162" s="213"/>
      <c r="AB1162" s="139"/>
    </row>
    <row r="1163" spans="1:28" ht="16.899999999999999" customHeight="1" x14ac:dyDescent="0.2">
      <c r="A1163" s="196"/>
      <c r="B1163" s="197"/>
      <c r="C1163" s="197"/>
      <c r="D1163" s="197"/>
      <c r="E1163" s="197"/>
      <c r="F1163" s="197"/>
      <c r="G1163" s="197"/>
      <c r="H1163" s="197"/>
      <c r="I1163" s="197"/>
      <c r="J1163" s="197"/>
      <c r="K1163" s="197"/>
      <c r="L1163" s="197"/>
      <c r="M1163" s="197"/>
      <c r="N1163" s="197"/>
      <c r="O1163" s="197"/>
      <c r="P1163" s="197"/>
      <c r="Q1163" s="197"/>
      <c r="R1163" s="197"/>
      <c r="S1163" s="197"/>
      <c r="T1163" s="197"/>
      <c r="U1163" s="197"/>
      <c r="V1163" s="197"/>
      <c r="W1163" s="197"/>
      <c r="X1163" s="197"/>
      <c r="Y1163" s="197"/>
      <c r="Z1163" s="197"/>
      <c r="AA1163" s="197"/>
      <c r="AB1163" s="140"/>
    </row>
    <row r="1164" spans="1:28" ht="16.899999999999999" customHeight="1" thickBot="1" x14ac:dyDescent="0.25">
      <c r="A1164" s="130"/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35"/>
    </row>
    <row r="1165" spans="1:28" ht="100.15" customHeight="1" thickBot="1" x14ac:dyDescent="0.25">
      <c r="A1165" s="198"/>
      <c r="B1165" s="134"/>
      <c r="C1165" s="134"/>
      <c r="D1165" s="134"/>
      <c r="E1165" s="134"/>
      <c r="F1165" s="134"/>
      <c r="G1165" s="12" t="s">
        <v>18</v>
      </c>
      <c r="H1165" s="38" t="s">
        <v>19</v>
      </c>
      <c r="I1165" s="12" t="s">
        <v>20</v>
      </c>
      <c r="J1165" s="222" t="s">
        <v>21</v>
      </c>
      <c r="K1165" s="222"/>
      <c r="L1165" s="222"/>
      <c r="M1165" s="213"/>
      <c r="N1165" s="213"/>
      <c r="O1165" s="141" t="s">
        <v>22</v>
      </c>
      <c r="P1165" s="141"/>
      <c r="Q1165" s="141"/>
      <c r="R1165" s="141"/>
      <c r="S1165" s="141"/>
      <c r="T1165" s="12" t="s">
        <v>26</v>
      </c>
      <c r="U1165" s="12" t="s">
        <v>25</v>
      </c>
      <c r="V1165" s="141" t="s">
        <v>23</v>
      </c>
      <c r="W1165" s="141"/>
      <c r="X1165" s="141" t="s">
        <v>24</v>
      </c>
      <c r="Y1165" s="141"/>
      <c r="Z1165" s="141"/>
      <c r="AA1165" s="141"/>
      <c r="AB1165" s="139"/>
    </row>
    <row r="1166" spans="1:28" ht="22.5" customHeight="1" thickBot="1" x14ac:dyDescent="0.25">
      <c r="A1166" s="132"/>
      <c r="B1166" s="134"/>
      <c r="C1166" s="134"/>
      <c r="D1166" s="134"/>
      <c r="E1166" s="134"/>
      <c r="F1166" s="134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222" t="str">
        <f ca="1">IF(INDIRECT("ЗакСпец!D834")&lt;&gt;"",INDIRECT("ЗакСпец!D834"),"")</f>
        <v/>
      </c>
      <c r="K1166" s="222"/>
      <c r="L1166" s="222"/>
      <c r="M1166" s="222"/>
      <c r="N1166" s="222"/>
      <c r="O1166" s="141" t="str">
        <f ca="1">IF(INDIRECT("ЗакСпец!E834")&lt;&gt;"",INDIRECT("ЗакСпец!E834"),"")</f>
        <v/>
      </c>
      <c r="P1166" s="141"/>
      <c r="Q1166" s="141"/>
      <c r="R1166" s="141"/>
      <c r="S1166" s="141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41" t="str">
        <f ca="1">IF(INDIRECT("ЗакСпец!H834")&lt;&gt;"",INDIRECT("ЗакСпец!H834"),"")</f>
        <v/>
      </c>
      <c r="W1166" s="141"/>
      <c r="X1166" s="141" t="str">
        <f ca="1">IF(INDIRECT("ЗакСпец!I834")&lt;&gt;"",INDIRECT("ЗакСпец!I834"),"")</f>
        <v/>
      </c>
      <c r="Y1166" s="141"/>
      <c r="Z1166" s="141"/>
      <c r="AA1166" s="141"/>
      <c r="AB1166" s="139"/>
    </row>
    <row r="1167" spans="1:28" ht="22.5" customHeight="1" thickBot="1" x14ac:dyDescent="0.25">
      <c r="A1167" s="132"/>
      <c r="B1167" s="134"/>
      <c r="C1167" s="134"/>
      <c r="D1167" s="134"/>
      <c r="E1167" s="134"/>
      <c r="F1167" s="134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222" t="str">
        <f ca="1">IF(INDIRECT("ЗакСпец!D835")&lt;&gt;"",INDIRECT("ЗакСпец!D835"),"")</f>
        <v/>
      </c>
      <c r="K1167" s="222"/>
      <c r="L1167" s="222"/>
      <c r="M1167" s="222"/>
      <c r="N1167" s="222"/>
      <c r="O1167" s="141" t="str">
        <f ca="1">IF(INDIRECT("ЗакСпец!E835")&lt;&gt;"",INDIRECT("ЗакСпец!E835"),"")</f>
        <v/>
      </c>
      <c r="P1167" s="141"/>
      <c r="Q1167" s="141"/>
      <c r="R1167" s="141"/>
      <c r="S1167" s="141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41" t="str">
        <f ca="1">IF(INDIRECT("ЗакСпец!H835")&lt;&gt;"",INDIRECT("ЗакСпец!H835"),"")</f>
        <v/>
      </c>
      <c r="W1167" s="141"/>
      <c r="X1167" s="141" t="str">
        <f ca="1">IF(INDIRECT("ЗакСпец!I835")&lt;&gt;"",INDIRECT("ЗакСпец!I835"),"")</f>
        <v/>
      </c>
      <c r="Y1167" s="141"/>
      <c r="Z1167" s="141"/>
      <c r="AA1167" s="141"/>
      <c r="AB1167" s="139"/>
    </row>
    <row r="1168" spans="1:28" ht="22.5" customHeight="1" thickBot="1" x14ac:dyDescent="0.25">
      <c r="A1168" s="132"/>
      <c r="B1168" s="134"/>
      <c r="C1168" s="134"/>
      <c r="D1168" s="134"/>
      <c r="E1168" s="134"/>
      <c r="F1168" s="134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222" t="str">
        <f ca="1">IF(INDIRECT("ЗакСпец!D836")&lt;&gt;"",INDIRECT("ЗакСпец!D836"),"")</f>
        <v/>
      </c>
      <c r="K1168" s="222"/>
      <c r="L1168" s="222"/>
      <c r="M1168" s="222"/>
      <c r="N1168" s="222"/>
      <c r="O1168" s="141" t="str">
        <f ca="1">IF(INDIRECT("ЗакСпец!E836")&lt;&gt;"",INDIRECT("ЗакСпец!E836"),"")</f>
        <v/>
      </c>
      <c r="P1168" s="141"/>
      <c r="Q1168" s="141"/>
      <c r="R1168" s="141"/>
      <c r="S1168" s="141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41" t="str">
        <f ca="1">IF(INDIRECT("ЗакСпец!H836")&lt;&gt;"",INDIRECT("ЗакСпец!H836"),"")</f>
        <v/>
      </c>
      <c r="W1168" s="141"/>
      <c r="X1168" s="141" t="str">
        <f ca="1">IF(INDIRECT("ЗакСпец!I836")&lt;&gt;"",INDIRECT("ЗакСпец!I836"),"")</f>
        <v/>
      </c>
      <c r="Y1168" s="141"/>
      <c r="Z1168" s="141"/>
      <c r="AA1168" s="141"/>
      <c r="AB1168" s="139"/>
    </row>
    <row r="1169" spans="1:28" ht="22.5" customHeight="1" thickBot="1" x14ac:dyDescent="0.25">
      <c r="A1169" s="132"/>
      <c r="B1169" s="134"/>
      <c r="C1169" s="134"/>
      <c r="D1169" s="134"/>
      <c r="E1169" s="134"/>
      <c r="F1169" s="134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222" t="str">
        <f ca="1">IF(INDIRECT("ЗакСпец!D837")&lt;&gt;"",INDIRECT("ЗакСпец!D837"),"")</f>
        <v/>
      </c>
      <c r="K1169" s="222"/>
      <c r="L1169" s="222"/>
      <c r="M1169" s="222"/>
      <c r="N1169" s="222"/>
      <c r="O1169" s="141" t="str">
        <f ca="1">IF(INDIRECT("ЗакСпец!E837")&lt;&gt;"",INDIRECT("ЗакСпец!E837"),"")</f>
        <v/>
      </c>
      <c r="P1169" s="141"/>
      <c r="Q1169" s="141"/>
      <c r="R1169" s="141"/>
      <c r="S1169" s="141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41" t="str">
        <f ca="1">IF(INDIRECT("ЗакСпец!H837")&lt;&gt;"",INDIRECT("ЗакСпец!H837"),"")</f>
        <v/>
      </c>
      <c r="W1169" s="141"/>
      <c r="X1169" s="141" t="str">
        <f ca="1">IF(INDIRECT("ЗакСпец!I837")&lt;&gt;"",INDIRECT("ЗакСпец!I837"),"")</f>
        <v/>
      </c>
      <c r="Y1169" s="141"/>
      <c r="Z1169" s="141"/>
      <c r="AA1169" s="141"/>
      <c r="AB1169" s="139"/>
    </row>
    <row r="1170" spans="1:28" ht="22.5" customHeight="1" thickBot="1" x14ac:dyDescent="0.25">
      <c r="A1170" s="132"/>
      <c r="B1170" s="134"/>
      <c r="C1170" s="134"/>
      <c r="D1170" s="134"/>
      <c r="E1170" s="134"/>
      <c r="F1170" s="134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222" t="str">
        <f ca="1">IF(INDIRECT("ЗакСпец!D838")&lt;&gt;"",INDIRECT("ЗакСпец!D838"),"")</f>
        <v/>
      </c>
      <c r="K1170" s="222"/>
      <c r="L1170" s="222"/>
      <c r="M1170" s="222"/>
      <c r="N1170" s="222"/>
      <c r="O1170" s="141" t="str">
        <f ca="1">IF(INDIRECT("ЗакСпец!E838")&lt;&gt;"",INDIRECT("ЗакСпец!E838"),"")</f>
        <v/>
      </c>
      <c r="P1170" s="141"/>
      <c r="Q1170" s="141"/>
      <c r="R1170" s="141"/>
      <c r="S1170" s="141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41" t="str">
        <f ca="1">IF(INDIRECT("ЗакСпец!H838")&lt;&gt;"",INDIRECT("ЗакСпец!H838"),"")</f>
        <v/>
      </c>
      <c r="W1170" s="141"/>
      <c r="X1170" s="141" t="str">
        <f ca="1">IF(INDIRECT("ЗакСпец!I838")&lt;&gt;"",INDIRECT("ЗакСпец!I838"),"")</f>
        <v/>
      </c>
      <c r="Y1170" s="141"/>
      <c r="Z1170" s="141"/>
      <c r="AA1170" s="141"/>
      <c r="AB1170" s="139"/>
    </row>
    <row r="1171" spans="1:28" ht="22.5" customHeight="1" thickBot="1" x14ac:dyDescent="0.25">
      <c r="A1171" s="132"/>
      <c r="B1171" s="134"/>
      <c r="C1171" s="134"/>
      <c r="D1171" s="134"/>
      <c r="E1171" s="134"/>
      <c r="F1171" s="134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222" t="str">
        <f ca="1">IF(INDIRECT("ЗакСпец!D839")&lt;&gt;"",INDIRECT("ЗакСпец!D839"),"")</f>
        <v/>
      </c>
      <c r="K1171" s="222"/>
      <c r="L1171" s="222"/>
      <c r="M1171" s="222"/>
      <c r="N1171" s="222"/>
      <c r="O1171" s="141" t="str">
        <f ca="1">IF(INDIRECT("ЗакСпец!E839")&lt;&gt;"",INDIRECT("ЗакСпец!E839"),"")</f>
        <v/>
      </c>
      <c r="P1171" s="141"/>
      <c r="Q1171" s="141"/>
      <c r="R1171" s="141"/>
      <c r="S1171" s="141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41" t="str">
        <f ca="1">IF(INDIRECT("ЗакСпец!H839")&lt;&gt;"",INDIRECT("ЗакСпец!H839"),"")</f>
        <v/>
      </c>
      <c r="W1171" s="141"/>
      <c r="X1171" s="141" t="str">
        <f ca="1">IF(INDIRECT("ЗакСпец!I839")&lt;&gt;"",INDIRECT("ЗакСпец!I839"),"")</f>
        <v/>
      </c>
      <c r="Y1171" s="141"/>
      <c r="Z1171" s="141"/>
      <c r="AA1171" s="141"/>
      <c r="AB1171" s="139"/>
    </row>
    <row r="1172" spans="1:28" ht="22.5" customHeight="1" thickBot="1" x14ac:dyDescent="0.25">
      <c r="A1172" s="132"/>
      <c r="B1172" s="134"/>
      <c r="C1172" s="134"/>
      <c r="D1172" s="134"/>
      <c r="E1172" s="134"/>
      <c r="F1172" s="134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222" t="str">
        <f ca="1">IF(INDIRECT("ЗакСпец!D840")&lt;&gt;"",INDIRECT("ЗакСпец!D840"),"")</f>
        <v/>
      </c>
      <c r="K1172" s="222"/>
      <c r="L1172" s="222"/>
      <c r="M1172" s="222"/>
      <c r="N1172" s="222"/>
      <c r="O1172" s="141" t="str">
        <f ca="1">IF(INDIRECT("ЗакСпец!E840")&lt;&gt;"",INDIRECT("ЗакСпец!E840"),"")</f>
        <v/>
      </c>
      <c r="P1172" s="141"/>
      <c r="Q1172" s="141"/>
      <c r="R1172" s="141"/>
      <c r="S1172" s="141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41" t="str">
        <f ca="1">IF(INDIRECT("ЗакСпец!H840")&lt;&gt;"",INDIRECT("ЗакСпец!H840"),"")</f>
        <v/>
      </c>
      <c r="W1172" s="141"/>
      <c r="X1172" s="141" t="str">
        <f ca="1">IF(INDIRECT("ЗакСпец!I840")&lt;&gt;"",INDIRECT("ЗакСпец!I840"),"")</f>
        <v/>
      </c>
      <c r="Y1172" s="141"/>
      <c r="Z1172" s="141"/>
      <c r="AA1172" s="141"/>
      <c r="AB1172" s="139"/>
    </row>
    <row r="1173" spans="1:28" ht="22.5" customHeight="1" thickBot="1" x14ac:dyDescent="0.25">
      <c r="A1173" s="132"/>
      <c r="B1173" s="134"/>
      <c r="C1173" s="134"/>
      <c r="D1173" s="134"/>
      <c r="E1173" s="134"/>
      <c r="F1173" s="134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222" t="str">
        <f ca="1">IF(INDIRECT("ЗакСпец!D841")&lt;&gt;"",INDIRECT("ЗакСпец!D841"),"")</f>
        <v/>
      </c>
      <c r="K1173" s="222"/>
      <c r="L1173" s="222"/>
      <c r="M1173" s="222"/>
      <c r="N1173" s="222"/>
      <c r="O1173" s="141" t="str">
        <f ca="1">IF(INDIRECT("ЗакСпец!E841")&lt;&gt;"",INDIRECT("ЗакСпец!E841"),"")</f>
        <v/>
      </c>
      <c r="P1173" s="141"/>
      <c r="Q1173" s="141"/>
      <c r="R1173" s="141"/>
      <c r="S1173" s="141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41" t="str">
        <f ca="1">IF(INDIRECT("ЗакСпец!H841")&lt;&gt;"",INDIRECT("ЗакСпец!H841"),"")</f>
        <v/>
      </c>
      <c r="W1173" s="141"/>
      <c r="X1173" s="141" t="str">
        <f ca="1">IF(INDIRECT("ЗакСпец!I841")&lt;&gt;"",INDIRECT("ЗакСпец!I841"),"")</f>
        <v/>
      </c>
      <c r="Y1173" s="141"/>
      <c r="Z1173" s="141"/>
      <c r="AA1173" s="141"/>
      <c r="AB1173" s="139"/>
    </row>
    <row r="1174" spans="1:28" ht="22.5" customHeight="1" thickBot="1" x14ac:dyDescent="0.25">
      <c r="A1174" s="132"/>
      <c r="B1174" s="134"/>
      <c r="C1174" s="134"/>
      <c r="D1174" s="134"/>
      <c r="E1174" s="134"/>
      <c r="F1174" s="134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222" t="str">
        <f ca="1">IF(INDIRECT("ЗакСпец!D842")&lt;&gt;"",INDIRECT("ЗакСпец!D842"),"")</f>
        <v/>
      </c>
      <c r="K1174" s="222"/>
      <c r="L1174" s="222"/>
      <c r="M1174" s="222"/>
      <c r="N1174" s="222"/>
      <c r="O1174" s="141" t="str">
        <f ca="1">IF(INDIRECT("ЗакСпец!E842")&lt;&gt;"",INDIRECT("ЗакСпец!E842"),"")</f>
        <v/>
      </c>
      <c r="P1174" s="141"/>
      <c r="Q1174" s="141"/>
      <c r="R1174" s="141"/>
      <c r="S1174" s="141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41" t="str">
        <f ca="1">IF(INDIRECT("ЗакСпец!H842")&lt;&gt;"",INDIRECT("ЗакСпец!H842"),"")</f>
        <v/>
      </c>
      <c r="W1174" s="141"/>
      <c r="X1174" s="141" t="str">
        <f ca="1">IF(INDIRECT("ЗакСпец!I842")&lt;&gt;"",INDIRECT("ЗакСпец!I842"),"")</f>
        <v/>
      </c>
      <c r="Y1174" s="141"/>
      <c r="Z1174" s="141"/>
      <c r="AA1174" s="141"/>
      <c r="AB1174" s="139"/>
    </row>
    <row r="1175" spans="1:28" ht="22.5" customHeight="1" thickBot="1" x14ac:dyDescent="0.25">
      <c r="A1175" s="132"/>
      <c r="B1175" s="134"/>
      <c r="C1175" s="134"/>
      <c r="D1175" s="134"/>
      <c r="E1175" s="134"/>
      <c r="F1175" s="134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222" t="str">
        <f ca="1">IF(INDIRECT("ЗакСпец!D843")&lt;&gt;"",INDIRECT("ЗакСпец!D843"),"")</f>
        <v/>
      </c>
      <c r="K1175" s="222"/>
      <c r="L1175" s="222"/>
      <c r="M1175" s="222"/>
      <c r="N1175" s="222"/>
      <c r="O1175" s="141" t="str">
        <f ca="1">IF(INDIRECT("ЗакСпец!E843")&lt;&gt;"",INDIRECT("ЗакСпец!E843"),"")</f>
        <v/>
      </c>
      <c r="P1175" s="141"/>
      <c r="Q1175" s="141"/>
      <c r="R1175" s="141"/>
      <c r="S1175" s="141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41" t="str">
        <f ca="1">IF(INDIRECT("ЗакСпец!H843")&lt;&gt;"",INDIRECT("ЗакСпец!H843"),"")</f>
        <v/>
      </c>
      <c r="W1175" s="141"/>
      <c r="X1175" s="141" t="str">
        <f ca="1">IF(INDIRECT("ЗакСпец!I843")&lt;&gt;"",INDIRECT("ЗакСпец!I843"),"")</f>
        <v/>
      </c>
      <c r="Y1175" s="141"/>
      <c r="Z1175" s="141"/>
      <c r="AA1175" s="141"/>
      <c r="AB1175" s="139"/>
    </row>
    <row r="1176" spans="1:28" ht="22.5" customHeight="1" thickBot="1" x14ac:dyDescent="0.25">
      <c r="A1176" s="132"/>
      <c r="B1176" s="134"/>
      <c r="C1176" s="134"/>
      <c r="D1176" s="134"/>
      <c r="E1176" s="134"/>
      <c r="F1176" s="134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222" t="str">
        <f ca="1">IF(INDIRECT("ЗакСпец!D844")&lt;&gt;"",INDIRECT("ЗакСпец!D844"),"")</f>
        <v/>
      </c>
      <c r="K1176" s="222"/>
      <c r="L1176" s="222"/>
      <c r="M1176" s="222"/>
      <c r="N1176" s="222"/>
      <c r="O1176" s="141" t="str">
        <f ca="1">IF(INDIRECT("ЗакСпец!E844")&lt;&gt;"",INDIRECT("ЗакСпец!E844"),"")</f>
        <v/>
      </c>
      <c r="P1176" s="141"/>
      <c r="Q1176" s="141"/>
      <c r="R1176" s="141"/>
      <c r="S1176" s="141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41" t="str">
        <f ca="1">IF(INDIRECT("ЗакСпец!H844")&lt;&gt;"",INDIRECT("ЗакСпец!H844"),"")</f>
        <v/>
      </c>
      <c r="W1176" s="141"/>
      <c r="X1176" s="141" t="str">
        <f ca="1">IF(INDIRECT("ЗакСпец!I844")&lt;&gt;"",INDIRECT("ЗакСпец!I844"),"")</f>
        <v/>
      </c>
      <c r="Y1176" s="141"/>
      <c r="Z1176" s="141"/>
      <c r="AA1176" s="141"/>
      <c r="AB1176" s="139"/>
    </row>
    <row r="1177" spans="1:28" ht="22.5" customHeight="1" thickBot="1" x14ac:dyDescent="0.25">
      <c r="A1177" s="132"/>
      <c r="B1177" s="134"/>
      <c r="C1177" s="134"/>
      <c r="D1177" s="134"/>
      <c r="E1177" s="134"/>
      <c r="F1177" s="134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222" t="str">
        <f ca="1">IF(INDIRECT("ЗакСпец!D845")&lt;&gt;"",INDIRECT("ЗакСпец!D845"),"")</f>
        <v/>
      </c>
      <c r="K1177" s="222"/>
      <c r="L1177" s="222"/>
      <c r="M1177" s="222"/>
      <c r="N1177" s="222"/>
      <c r="O1177" s="141" t="str">
        <f ca="1">IF(INDIRECT("ЗакСпец!E845")&lt;&gt;"",INDIRECT("ЗакСпец!E845"),"")</f>
        <v/>
      </c>
      <c r="P1177" s="141"/>
      <c r="Q1177" s="141"/>
      <c r="R1177" s="141"/>
      <c r="S1177" s="141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41" t="str">
        <f ca="1">IF(INDIRECT("ЗакСпец!H845")&lt;&gt;"",INDIRECT("ЗакСпец!H845"),"")</f>
        <v/>
      </c>
      <c r="W1177" s="141"/>
      <c r="X1177" s="141" t="str">
        <f ca="1">IF(INDIRECT("ЗакСпец!I845")&lt;&gt;"",INDIRECT("ЗакСпец!I845"),"")</f>
        <v/>
      </c>
      <c r="Y1177" s="141"/>
      <c r="Z1177" s="141"/>
      <c r="AA1177" s="141"/>
      <c r="AB1177" s="139"/>
    </row>
    <row r="1178" spans="1:28" ht="22.5" customHeight="1" thickBot="1" x14ac:dyDescent="0.25">
      <c r="A1178" s="132"/>
      <c r="B1178" s="134"/>
      <c r="C1178" s="134"/>
      <c r="D1178" s="134"/>
      <c r="E1178" s="134"/>
      <c r="F1178" s="134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222" t="str">
        <f ca="1">IF(INDIRECT("ЗакСпец!D846")&lt;&gt;"",INDIRECT("ЗакСпец!D846"),"")</f>
        <v/>
      </c>
      <c r="K1178" s="222"/>
      <c r="L1178" s="222"/>
      <c r="M1178" s="222"/>
      <c r="N1178" s="222"/>
      <c r="O1178" s="141" t="str">
        <f ca="1">IF(INDIRECT("ЗакСпец!E846")&lt;&gt;"",INDIRECT("ЗакСпец!E846"),"")</f>
        <v/>
      </c>
      <c r="P1178" s="141"/>
      <c r="Q1178" s="141"/>
      <c r="R1178" s="141"/>
      <c r="S1178" s="141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41" t="str">
        <f ca="1">IF(INDIRECT("ЗакСпец!H846")&lt;&gt;"",INDIRECT("ЗакСпец!H846"),"")</f>
        <v/>
      </c>
      <c r="W1178" s="141"/>
      <c r="X1178" s="141" t="str">
        <f ca="1">IF(INDIRECT("ЗакСпец!I846")&lt;&gt;"",INDIRECT("ЗакСпец!I846"),"")</f>
        <v/>
      </c>
      <c r="Y1178" s="141"/>
      <c r="Z1178" s="141"/>
      <c r="AA1178" s="141"/>
      <c r="AB1178" s="139"/>
    </row>
    <row r="1179" spans="1:28" ht="22.5" customHeight="1" thickBot="1" x14ac:dyDescent="0.25">
      <c r="A1179" s="132"/>
      <c r="B1179" s="134"/>
      <c r="C1179" s="134"/>
      <c r="D1179" s="134"/>
      <c r="E1179" s="134"/>
      <c r="F1179" s="134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222" t="str">
        <f ca="1">IF(INDIRECT("ЗакСпец!D847")&lt;&gt;"",INDIRECT("ЗакСпец!D847"),"")</f>
        <v/>
      </c>
      <c r="K1179" s="222"/>
      <c r="L1179" s="222"/>
      <c r="M1179" s="222"/>
      <c r="N1179" s="222"/>
      <c r="O1179" s="141" t="str">
        <f ca="1">IF(INDIRECT("ЗакСпец!E847")&lt;&gt;"",INDIRECT("ЗакСпец!E847"),"")</f>
        <v/>
      </c>
      <c r="P1179" s="141"/>
      <c r="Q1179" s="141"/>
      <c r="R1179" s="141"/>
      <c r="S1179" s="141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41" t="str">
        <f ca="1">IF(INDIRECT("ЗакСпец!H847")&lt;&gt;"",INDIRECT("ЗакСпец!H847"),"")</f>
        <v/>
      </c>
      <c r="W1179" s="141"/>
      <c r="X1179" s="141" t="str">
        <f ca="1">IF(INDIRECT("ЗакСпец!I847")&lt;&gt;"",INDIRECT("ЗакСпец!I847"),"")</f>
        <v/>
      </c>
      <c r="Y1179" s="141"/>
      <c r="Z1179" s="141"/>
      <c r="AA1179" s="141"/>
      <c r="AB1179" s="139"/>
    </row>
    <row r="1180" spans="1:28" ht="16.899999999999999" customHeight="1" thickBot="1" x14ac:dyDescent="0.25">
      <c r="A1180" s="132"/>
      <c r="B1180" s="134"/>
      <c r="C1180" s="134"/>
      <c r="D1180" s="134"/>
      <c r="E1180" s="134"/>
      <c r="F1180" s="134"/>
      <c r="G1180" s="222" t="str">
        <f ca="1">IF(INDIRECT("ЗакСпец!A848")&lt;&gt;"",INDIRECT("ЗакСпец!A848"),"")</f>
        <v/>
      </c>
      <c r="H1180" s="141" t="str">
        <f ca="1">IF(INDIRECT("ЗакСпец!B848")&lt;&gt;"",INDIRECT("ЗакСпец!B848"),"")</f>
        <v/>
      </c>
      <c r="I1180" s="222" t="str">
        <f ca="1">IF(INDIRECT("ЗакСпец!C848")&lt;&gt;"",INDIRECT("ЗакСпец!C848"),"")</f>
        <v/>
      </c>
      <c r="J1180" s="222" t="str">
        <f ca="1">IF(INDIRECT("ЗакСпец!D848")&lt;&gt;"",INDIRECT("ЗакСпец!D848"),"")</f>
        <v/>
      </c>
      <c r="K1180" s="222"/>
      <c r="L1180" s="222"/>
      <c r="M1180" s="222"/>
      <c r="N1180" s="222"/>
      <c r="O1180" s="141" t="str">
        <f ca="1">IF(INDIRECT("ЗакСпец!E848")&lt;&gt;"",INDIRECT("ЗакСпец!E848"),"")</f>
        <v/>
      </c>
      <c r="P1180" s="141"/>
      <c r="Q1180" s="141"/>
      <c r="R1180" s="141"/>
      <c r="S1180" s="141"/>
      <c r="T1180" s="222" t="str">
        <f ca="1">IF(INDIRECT("ЗакСпец!F848")&lt;&gt;"",INDIRECT("ЗакСпец!F848"),"")</f>
        <v/>
      </c>
      <c r="U1180" s="222" t="str">
        <f ca="1">IF(INDIRECT("ЗакСпец!G848")&lt;&gt;"",INDIRECT("ЗакСпец!G848"),"")</f>
        <v/>
      </c>
      <c r="V1180" s="141" t="str">
        <f ca="1">IF(INDIRECT("ЗакСпец!H848")&lt;&gt;"",INDIRECT("ЗакСпец!H848"),"")</f>
        <v/>
      </c>
      <c r="W1180" s="141"/>
      <c r="X1180" s="141" t="str">
        <f ca="1">IF(INDIRECT("ЗакСпец!I848")&lt;&gt;"",INDIRECT("ЗакСпец!I848"),"")</f>
        <v/>
      </c>
      <c r="Y1180" s="141"/>
      <c r="Z1180" s="141"/>
      <c r="AA1180" s="141"/>
      <c r="AB1180" s="139"/>
    </row>
    <row r="1181" spans="1:28" ht="5.65" customHeight="1" thickBot="1" x14ac:dyDescent="0.25">
      <c r="A1181" s="132"/>
      <c r="B1181" s="134"/>
      <c r="C1181" s="134"/>
      <c r="D1181" s="134"/>
      <c r="E1181" s="134"/>
      <c r="F1181" s="134"/>
      <c r="G1181" s="222"/>
      <c r="H1181" s="141"/>
      <c r="I1181" s="222"/>
      <c r="J1181" s="222"/>
      <c r="K1181" s="222"/>
      <c r="L1181" s="222"/>
      <c r="M1181" s="222"/>
      <c r="N1181" s="222"/>
      <c r="O1181" s="141"/>
      <c r="P1181" s="141"/>
      <c r="Q1181" s="141"/>
      <c r="R1181" s="141"/>
      <c r="S1181" s="141"/>
      <c r="T1181" s="222"/>
      <c r="U1181" s="222"/>
      <c r="V1181" s="141"/>
      <c r="W1181" s="141"/>
      <c r="X1181" s="141"/>
      <c r="Y1181" s="141"/>
      <c r="Z1181" s="141"/>
      <c r="AA1181" s="141"/>
      <c r="AB1181" s="139"/>
    </row>
    <row r="1182" spans="1:28" ht="22.5" customHeight="1" thickBot="1" x14ac:dyDescent="0.25">
      <c r="A1182" s="132"/>
      <c r="B1182" s="134"/>
      <c r="C1182" s="134"/>
      <c r="D1182" s="134"/>
      <c r="E1182" s="134"/>
      <c r="F1182" s="134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222" t="str">
        <f ca="1">IF(INDIRECT("ЗакСпец!D849")&lt;&gt;"",INDIRECT("ЗакСпец!D849"),"")</f>
        <v/>
      </c>
      <c r="K1182" s="222"/>
      <c r="L1182" s="222"/>
      <c r="M1182" s="222"/>
      <c r="N1182" s="222"/>
      <c r="O1182" s="141" t="str">
        <f ca="1">IF(INDIRECT("ЗакСпец!E849")&lt;&gt;"",INDIRECT("ЗакСпец!E849"),"")</f>
        <v/>
      </c>
      <c r="P1182" s="141"/>
      <c r="Q1182" s="141"/>
      <c r="R1182" s="141"/>
      <c r="S1182" s="141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41" t="str">
        <f ca="1">IF(INDIRECT("ЗакСпец!H849")&lt;&gt;"",INDIRECT("ЗакСпец!H849"),"")</f>
        <v/>
      </c>
      <c r="W1182" s="141"/>
      <c r="X1182" s="141" t="str">
        <f ca="1">IF(INDIRECT("ЗакСпец!I849")&lt;&gt;"",INDIRECT("ЗакСпец!I849"),"")</f>
        <v/>
      </c>
      <c r="Y1182" s="141"/>
      <c r="Z1182" s="141"/>
      <c r="AA1182" s="141"/>
      <c r="AB1182" s="139"/>
    </row>
    <row r="1183" spans="1:28" ht="22.5" customHeight="1" thickBot="1" x14ac:dyDescent="0.25">
      <c r="A1183" s="132"/>
      <c r="B1183" s="134"/>
      <c r="C1183" s="134"/>
      <c r="D1183" s="134"/>
      <c r="E1183" s="134"/>
      <c r="F1183" s="134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222" t="str">
        <f ca="1">IF(INDIRECT("ЗакСпец!D850")&lt;&gt;"",INDIRECT("ЗакСпец!D850"),"")</f>
        <v/>
      </c>
      <c r="K1183" s="222"/>
      <c r="L1183" s="222"/>
      <c r="M1183" s="222"/>
      <c r="N1183" s="222"/>
      <c r="O1183" s="141" t="str">
        <f ca="1">IF(INDIRECT("ЗакСпец!E850")&lt;&gt;"",INDIRECT("ЗакСпец!E850"),"")</f>
        <v/>
      </c>
      <c r="P1183" s="141"/>
      <c r="Q1183" s="141"/>
      <c r="R1183" s="141"/>
      <c r="S1183" s="141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41" t="str">
        <f ca="1">IF(INDIRECT("ЗакСпец!H850")&lt;&gt;"",INDIRECT("ЗакСпец!H850"),"")</f>
        <v/>
      </c>
      <c r="W1183" s="141"/>
      <c r="X1183" s="141" t="str">
        <f ca="1">IF(INDIRECT("ЗакСпец!I850")&lt;&gt;"",INDIRECT("ЗакСпец!I850"),"")</f>
        <v/>
      </c>
      <c r="Y1183" s="141"/>
      <c r="Z1183" s="141"/>
      <c r="AA1183" s="141"/>
      <c r="AB1183" s="139"/>
    </row>
    <row r="1184" spans="1:28" ht="22.5" customHeight="1" thickBot="1" x14ac:dyDescent="0.25">
      <c r="A1184" s="132"/>
      <c r="B1184" s="134"/>
      <c r="C1184" s="134"/>
      <c r="D1184" s="134"/>
      <c r="E1184" s="134"/>
      <c r="F1184" s="134"/>
      <c r="G1184" s="222" t="str">
        <f ca="1">IF(INDIRECT("ЗакСпец!A851")&lt;&gt;"",INDIRECT("ЗакСпец!A851"),"")</f>
        <v/>
      </c>
      <c r="H1184" s="141" t="str">
        <f ca="1">IF(INDIRECT("ЗакСпец!B851")&lt;&gt;"",INDIRECT("ЗакСпец!B851"),"")</f>
        <v/>
      </c>
      <c r="I1184" s="222" t="str">
        <f ca="1">IF(INDIRECT("ЗакСпец!C851")&lt;&gt;"",INDIRECT("ЗакСпец!C851"),"")</f>
        <v/>
      </c>
      <c r="J1184" s="222" t="str">
        <f ca="1">IF(INDIRECT("ЗакСпец!D851")&lt;&gt;"",INDIRECT("ЗакСпец!D851"),"")</f>
        <v/>
      </c>
      <c r="K1184" s="222"/>
      <c r="L1184" s="222"/>
      <c r="M1184" s="222"/>
      <c r="N1184" s="222"/>
      <c r="O1184" s="141" t="str">
        <f ca="1">IF(INDIRECT("ЗакСпец!E851")&lt;&gt;"",INDIRECT("ЗакСпец!E851"),"")</f>
        <v/>
      </c>
      <c r="P1184" s="141"/>
      <c r="Q1184" s="141"/>
      <c r="R1184" s="141"/>
      <c r="S1184" s="141"/>
      <c r="T1184" s="222" t="str">
        <f ca="1">IF(INDIRECT("ЗакСпец!F851")&lt;&gt;"",INDIRECT("ЗакСпец!F851"),"")</f>
        <v/>
      </c>
      <c r="U1184" s="222" t="str">
        <f ca="1">IF(INDIRECT("ЗакСпец!G851")&lt;&gt;"",INDIRECT("ЗакСпец!G851"),"")</f>
        <v/>
      </c>
      <c r="V1184" s="141" t="str">
        <f ca="1">IF(INDIRECT("ЗакСпец!H851")&lt;&gt;"",INDIRECT("ЗакСпец!H851"),"")</f>
        <v/>
      </c>
      <c r="W1184" s="141"/>
      <c r="X1184" s="141" t="str">
        <f ca="1">IF(INDIRECT("ЗакСпец!I851")&lt;&gt;"",INDIRECT("ЗакСпец!I851"),"")</f>
        <v/>
      </c>
      <c r="Y1184" s="141"/>
      <c r="Z1184" s="141"/>
      <c r="AA1184" s="141"/>
      <c r="AB1184" s="139"/>
    </row>
    <row r="1185" spans="1:28" ht="2.85" customHeight="1" thickBot="1" x14ac:dyDescent="0.25">
      <c r="A1185" s="132"/>
      <c r="B1185" s="134"/>
      <c r="C1185" s="134"/>
      <c r="D1185" s="134"/>
      <c r="E1185" s="134"/>
      <c r="F1185" s="134"/>
      <c r="G1185" s="222"/>
      <c r="H1185" s="141"/>
      <c r="I1185" s="222"/>
      <c r="J1185" s="222"/>
      <c r="K1185" s="222"/>
      <c r="L1185" s="222"/>
      <c r="M1185" s="222"/>
      <c r="N1185" s="222"/>
      <c r="O1185" s="141"/>
      <c r="P1185" s="141"/>
      <c r="Q1185" s="141"/>
      <c r="R1185" s="141"/>
      <c r="S1185" s="141"/>
      <c r="T1185" s="222"/>
      <c r="U1185" s="222"/>
      <c r="V1185" s="141"/>
      <c r="W1185" s="141"/>
      <c r="X1185" s="141"/>
      <c r="Y1185" s="141"/>
      <c r="Z1185" s="141"/>
      <c r="AA1185" s="141"/>
      <c r="AB1185" s="139"/>
    </row>
    <row r="1186" spans="1:28" ht="22.5" customHeight="1" thickBot="1" x14ac:dyDescent="0.25">
      <c r="A1186" s="132"/>
      <c r="B1186" s="134"/>
      <c r="C1186" s="134"/>
      <c r="D1186" s="134"/>
      <c r="E1186" s="134"/>
      <c r="F1186" s="134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222" t="str">
        <f ca="1">IF(INDIRECT("ЗакСпец!D852")&lt;&gt;"",INDIRECT("ЗакСпец!D852"),"")</f>
        <v/>
      </c>
      <c r="K1186" s="222"/>
      <c r="L1186" s="222"/>
      <c r="M1186" s="222"/>
      <c r="N1186" s="222"/>
      <c r="O1186" s="141" t="str">
        <f ca="1">IF(INDIRECT("ЗакСпец!E852")&lt;&gt;"",INDIRECT("ЗакСпец!E852"),"")</f>
        <v/>
      </c>
      <c r="P1186" s="141"/>
      <c r="Q1186" s="141"/>
      <c r="R1186" s="141"/>
      <c r="S1186" s="141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41" t="str">
        <f ca="1">IF(INDIRECT("ЗакСпец!H852")&lt;&gt;"",INDIRECT("ЗакСпец!H852"),"")</f>
        <v/>
      </c>
      <c r="W1186" s="141"/>
      <c r="X1186" s="141" t="str">
        <f ca="1">IF(INDIRECT("ЗакСпец!I852")&lt;&gt;"",INDIRECT("ЗакСпец!I852"),"")</f>
        <v/>
      </c>
      <c r="Y1186" s="141"/>
      <c r="Z1186" s="141"/>
      <c r="AA1186" s="141"/>
      <c r="AB1186" s="139"/>
    </row>
    <row r="1187" spans="1:28" ht="22.5" customHeight="1" thickBot="1" x14ac:dyDescent="0.25">
      <c r="A1187" s="132"/>
      <c r="B1187" s="134"/>
      <c r="C1187" s="134"/>
      <c r="D1187" s="134"/>
      <c r="E1187" s="134"/>
      <c r="F1187" s="134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222" t="str">
        <f ca="1">IF(INDIRECT("ЗакСпец!D853")&lt;&gt;"",INDIRECT("ЗакСпец!D853"),"")</f>
        <v/>
      </c>
      <c r="K1187" s="222"/>
      <c r="L1187" s="222"/>
      <c r="M1187" s="222"/>
      <c r="N1187" s="222"/>
      <c r="O1187" s="141" t="str">
        <f ca="1">IF(INDIRECT("ЗакСпец!E853")&lt;&gt;"",INDIRECT("ЗакСпец!E853"),"")</f>
        <v/>
      </c>
      <c r="P1187" s="141"/>
      <c r="Q1187" s="141"/>
      <c r="R1187" s="141"/>
      <c r="S1187" s="141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41" t="str">
        <f ca="1">IF(INDIRECT("ЗакСпец!H853")&lt;&gt;"",INDIRECT("ЗакСпец!H853"),"")</f>
        <v/>
      </c>
      <c r="W1187" s="141"/>
      <c r="X1187" s="141" t="str">
        <f ca="1">IF(INDIRECT("ЗакСпец!I853")&lt;&gt;"",INDIRECT("ЗакСпец!I853"),"")</f>
        <v/>
      </c>
      <c r="Y1187" s="141"/>
      <c r="Z1187" s="141"/>
      <c r="AA1187" s="141"/>
      <c r="AB1187" s="139"/>
    </row>
    <row r="1188" spans="1:28" ht="8.4499999999999993" customHeight="1" thickBot="1" x14ac:dyDescent="0.25">
      <c r="A1188" s="132"/>
      <c r="B1188" s="134"/>
      <c r="C1188" s="134"/>
      <c r="D1188" s="134"/>
      <c r="E1188" s="134"/>
      <c r="F1188" s="134"/>
      <c r="G1188" s="222" t="str">
        <f ca="1">IF(INDIRECT("ЗакСпец!A854")&lt;&gt;"",INDIRECT("ЗакСпец!A854"),"")</f>
        <v/>
      </c>
      <c r="H1188" s="141" t="str">
        <f ca="1">IF(INDIRECT("ЗакСпец!B854")&lt;&gt;"",INDIRECT("ЗакСпец!B854"),"")</f>
        <v/>
      </c>
      <c r="I1188" s="222" t="str">
        <f ca="1">IF(INDIRECT("ЗакСпец!C854")&lt;&gt;"",INDIRECT("ЗакСпец!C854"),"")</f>
        <v/>
      </c>
      <c r="J1188" s="222" t="str">
        <f ca="1">IF(INDIRECT("ЗакСпец!D854")&lt;&gt;"",INDIRECT("ЗакСпец!D854"),"")</f>
        <v/>
      </c>
      <c r="K1188" s="222"/>
      <c r="L1188" s="222"/>
      <c r="M1188" s="222"/>
      <c r="N1188" s="222"/>
      <c r="O1188" s="141" t="str">
        <f ca="1">IF(INDIRECT("ЗакСпец!E854")&lt;&gt;"",INDIRECT("ЗакСпец!E854"),"")</f>
        <v/>
      </c>
      <c r="P1188" s="141"/>
      <c r="Q1188" s="141"/>
      <c r="R1188" s="141"/>
      <c r="S1188" s="141"/>
      <c r="T1188" s="222" t="str">
        <f ca="1">IF(INDIRECT("ЗакСпец!F854")&lt;&gt;"",INDIRECT("ЗакСпец!F854"),"")</f>
        <v/>
      </c>
      <c r="U1188" s="222" t="str">
        <f ca="1">IF(INDIRECT("ЗакСпец!G854")&lt;&gt;"",INDIRECT("ЗакСпец!G854"),"")</f>
        <v/>
      </c>
      <c r="V1188" s="141" t="str">
        <f ca="1">IF(INDIRECT("ЗакСпец!H854")&lt;&gt;"",INDIRECT("ЗакСпец!H854"),"")</f>
        <v/>
      </c>
      <c r="W1188" s="141"/>
      <c r="X1188" s="141" t="str">
        <f ca="1">IF(INDIRECT("ЗакСпец!I854")&lt;&gt;"",INDIRECT("ЗакСпец!I854"),"")</f>
        <v/>
      </c>
      <c r="Y1188" s="141"/>
      <c r="Z1188" s="141"/>
      <c r="AA1188" s="141"/>
      <c r="AB1188" s="139"/>
    </row>
    <row r="1189" spans="1:28" ht="14.1" customHeight="1" thickBot="1" x14ac:dyDescent="0.25">
      <c r="A1189" s="132"/>
      <c r="B1189" s="134"/>
      <c r="C1189" s="134"/>
      <c r="D1189" s="134"/>
      <c r="E1189" s="134"/>
      <c r="F1189" s="134"/>
      <c r="G1189" s="222"/>
      <c r="H1189" s="141"/>
      <c r="I1189" s="222"/>
      <c r="J1189" s="222"/>
      <c r="K1189" s="222"/>
      <c r="L1189" s="222"/>
      <c r="M1189" s="222"/>
      <c r="N1189" s="222"/>
      <c r="O1189" s="141"/>
      <c r="P1189" s="141"/>
      <c r="Q1189" s="141"/>
      <c r="R1189" s="141"/>
      <c r="S1189" s="141"/>
      <c r="T1189" s="222"/>
      <c r="U1189" s="222"/>
      <c r="V1189" s="141"/>
      <c r="W1189" s="141"/>
      <c r="X1189" s="141"/>
      <c r="Y1189" s="141"/>
      <c r="Z1189" s="141"/>
      <c r="AA1189" s="141"/>
      <c r="AB1189" s="139"/>
    </row>
    <row r="1190" spans="1:28" ht="22.5" customHeight="1" thickBot="1" x14ac:dyDescent="0.25">
      <c r="A1190" s="132"/>
      <c r="B1190" s="134"/>
      <c r="C1190" s="134"/>
      <c r="D1190" s="134"/>
      <c r="E1190" s="134"/>
      <c r="F1190" s="134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222" t="str">
        <f ca="1">IF(INDIRECT("ЗакСпец!D855")&lt;&gt;"",INDIRECT("ЗакСпец!D855"),"")</f>
        <v/>
      </c>
      <c r="K1190" s="222"/>
      <c r="L1190" s="222"/>
      <c r="M1190" s="222"/>
      <c r="N1190" s="222"/>
      <c r="O1190" s="141" t="str">
        <f ca="1">IF(INDIRECT("ЗакСпец!E855")&lt;&gt;"",INDIRECT("ЗакСпец!E855"),"")</f>
        <v/>
      </c>
      <c r="P1190" s="141"/>
      <c r="Q1190" s="141"/>
      <c r="R1190" s="141"/>
      <c r="S1190" s="141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41" t="str">
        <f ca="1">IF(INDIRECT("ЗакСпец!H855")&lt;&gt;"",INDIRECT("ЗакСпец!H855"),"")</f>
        <v/>
      </c>
      <c r="W1190" s="141"/>
      <c r="X1190" s="141" t="str">
        <f ca="1">IF(INDIRECT("ЗакСпец!I855")&lt;&gt;"",INDIRECT("ЗакСпец!I855"),"")</f>
        <v/>
      </c>
      <c r="Y1190" s="141"/>
      <c r="Z1190" s="141"/>
      <c r="AA1190" s="141"/>
      <c r="AB1190" s="139"/>
    </row>
    <row r="1191" spans="1:28" ht="19.7" customHeight="1" thickBot="1" x14ac:dyDescent="0.25">
      <c r="A1191" s="132"/>
      <c r="B1191" s="134"/>
      <c r="C1191" s="134"/>
      <c r="D1191" s="134"/>
      <c r="E1191" s="134"/>
      <c r="F1191" s="134"/>
      <c r="G1191" s="222" t="str">
        <f ca="1">IF(INDIRECT("ЗакСпец!A856")&lt;&gt;"",INDIRECT("ЗакСпец!A856"),"")</f>
        <v/>
      </c>
      <c r="H1191" s="141" t="str">
        <f ca="1">IF(INDIRECT("ЗакСпец!B856")&lt;&gt;"",INDIRECT("ЗакСпец!B856"),"")</f>
        <v/>
      </c>
      <c r="I1191" s="222" t="str">
        <f ca="1">IF(INDIRECT("ЗакСпец!C856")&lt;&gt;"",INDIRECT("ЗакСпец!C856"),"")</f>
        <v/>
      </c>
      <c r="J1191" s="222" t="str">
        <f ca="1">IF(INDIRECT("ЗакСпец!D856")&lt;&gt;"",INDIRECT("ЗакСпец!D856"),"")</f>
        <v/>
      </c>
      <c r="K1191" s="222"/>
      <c r="L1191" s="222"/>
      <c r="M1191" s="222"/>
      <c r="N1191" s="222"/>
      <c r="O1191" s="141" t="str">
        <f ca="1">IF(INDIRECT("ЗакСпец!E856")&lt;&gt;"",INDIRECT("ЗакСпец!E856"),"")</f>
        <v/>
      </c>
      <c r="P1191" s="141"/>
      <c r="Q1191" s="141"/>
      <c r="R1191" s="141"/>
      <c r="S1191" s="141"/>
      <c r="T1191" s="222" t="str">
        <f ca="1">IF(INDIRECT("ЗакСпец!F856")&lt;&gt;"",INDIRECT("ЗакСпец!F856"),"")</f>
        <v/>
      </c>
      <c r="U1191" s="222" t="str">
        <f ca="1">IF(INDIRECT("ЗакСпец!G856")&lt;&gt;"",INDIRECT("ЗакСпец!G856"),"")</f>
        <v/>
      </c>
      <c r="V1191" s="141" t="str">
        <f ca="1">IF(INDIRECT("ЗакСпец!H856")&lt;&gt;"",INDIRECT("ЗакСпец!H856"),"")</f>
        <v/>
      </c>
      <c r="W1191" s="141"/>
      <c r="X1191" s="141" t="str">
        <f ca="1">IF(INDIRECT("ЗакСпец!I856")&lt;&gt;"",INDIRECT("ЗакСпец!I856"),"")</f>
        <v/>
      </c>
      <c r="Y1191" s="141"/>
      <c r="Z1191" s="141"/>
      <c r="AA1191" s="141"/>
      <c r="AB1191" s="139"/>
    </row>
    <row r="1192" spans="1:28" ht="2.85" customHeight="1" thickBot="1" x14ac:dyDescent="0.25">
      <c r="A1192" s="132"/>
      <c r="B1192" s="134"/>
      <c r="C1192" s="162" t="s">
        <v>29</v>
      </c>
      <c r="D1192" s="127"/>
      <c r="E1192" s="127"/>
      <c r="F1192" s="127"/>
      <c r="G1192" s="223"/>
      <c r="H1192" s="141"/>
      <c r="I1192" s="222"/>
      <c r="J1192" s="222"/>
      <c r="K1192" s="222"/>
      <c r="L1192" s="222"/>
      <c r="M1192" s="222"/>
      <c r="N1192" s="222"/>
      <c r="O1192" s="141"/>
      <c r="P1192" s="141"/>
      <c r="Q1192" s="141"/>
      <c r="R1192" s="141"/>
      <c r="S1192" s="141"/>
      <c r="T1192" s="222"/>
      <c r="U1192" s="222"/>
      <c r="V1192" s="141"/>
      <c r="W1192" s="141"/>
      <c r="X1192" s="141"/>
      <c r="Y1192" s="141"/>
      <c r="Z1192" s="141"/>
      <c r="AA1192" s="141"/>
      <c r="AB1192" s="139"/>
    </row>
    <row r="1193" spans="1:28" ht="22.5" customHeight="1" thickBot="1" x14ac:dyDescent="0.25">
      <c r="A1193" s="132"/>
      <c r="B1193" s="134"/>
      <c r="C1193" s="127"/>
      <c r="D1193" s="127"/>
      <c r="E1193" s="127"/>
      <c r="F1193" s="127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222" t="str">
        <f ca="1">IF(INDIRECT("ЗакСпец!D857")&lt;&gt;"",INDIRECT("ЗакСпец!D857"),"")</f>
        <v/>
      </c>
      <c r="K1193" s="222"/>
      <c r="L1193" s="222"/>
      <c r="M1193" s="222"/>
      <c r="N1193" s="222"/>
      <c r="O1193" s="141" t="str">
        <f ca="1">IF(INDIRECT("ЗакСпец!E857")&lt;&gt;"",INDIRECT("ЗакСпец!E857"),"")</f>
        <v/>
      </c>
      <c r="P1193" s="141"/>
      <c r="Q1193" s="141"/>
      <c r="R1193" s="141"/>
      <c r="S1193" s="141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41" t="str">
        <f ca="1">IF(INDIRECT("ЗакСпец!H857")&lt;&gt;"",INDIRECT("ЗакСпец!H857"),"")</f>
        <v/>
      </c>
      <c r="W1193" s="141"/>
      <c r="X1193" s="141" t="str">
        <f ca="1">IF(INDIRECT("ЗакСпец!I857")&lt;&gt;"",INDIRECT("ЗакСпец!I857"),"")</f>
        <v/>
      </c>
      <c r="Y1193" s="141"/>
      <c r="Z1193" s="141"/>
      <c r="AA1193" s="141"/>
      <c r="AB1193" s="139"/>
    </row>
    <row r="1194" spans="1:28" ht="22.5" customHeight="1" thickBot="1" x14ac:dyDescent="0.25">
      <c r="A1194" s="132"/>
      <c r="B1194" s="134"/>
      <c r="C1194" s="127"/>
      <c r="D1194" s="127"/>
      <c r="E1194" s="127"/>
      <c r="F1194" s="127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222" t="str">
        <f ca="1">IF(INDIRECT("ЗакСпец!D858")&lt;&gt;"",INDIRECT("ЗакСпец!D858"),"")</f>
        <v/>
      </c>
      <c r="K1194" s="222"/>
      <c r="L1194" s="222"/>
      <c r="M1194" s="222"/>
      <c r="N1194" s="222"/>
      <c r="O1194" s="141" t="str">
        <f ca="1">IF(INDIRECT("ЗакСпец!E858")&lt;&gt;"",INDIRECT("ЗакСпец!E858"),"")</f>
        <v/>
      </c>
      <c r="P1194" s="141"/>
      <c r="Q1194" s="141"/>
      <c r="R1194" s="141"/>
      <c r="S1194" s="141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41" t="str">
        <f ca="1">IF(INDIRECT("ЗакСпец!H858")&lt;&gt;"",INDIRECT("ЗакСпец!H858"),"")</f>
        <v/>
      </c>
      <c r="W1194" s="141"/>
      <c r="X1194" s="141" t="str">
        <f ca="1">IF(INDIRECT("ЗакСпец!I858")&lt;&gt;"",INDIRECT("ЗакСпец!I858"),"")</f>
        <v/>
      </c>
      <c r="Y1194" s="141"/>
      <c r="Z1194" s="141"/>
      <c r="AA1194" s="141"/>
      <c r="AB1194" s="139"/>
    </row>
    <row r="1195" spans="1:28" ht="22.5" customHeight="1" thickBot="1" x14ac:dyDescent="0.25">
      <c r="A1195" s="132"/>
      <c r="B1195" s="134"/>
      <c r="C1195" s="127"/>
      <c r="D1195" s="127"/>
      <c r="E1195" s="127"/>
      <c r="F1195" s="127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222" t="str">
        <f ca="1">IF(INDIRECT("ЗакСпец!D859")&lt;&gt;"",INDIRECT("ЗакСпец!D859"),"")</f>
        <v/>
      </c>
      <c r="K1195" s="222"/>
      <c r="L1195" s="222"/>
      <c r="M1195" s="222"/>
      <c r="N1195" s="222"/>
      <c r="O1195" s="141" t="str">
        <f ca="1">IF(INDIRECT("ЗакСпец!E859")&lt;&gt;"",INDIRECT("ЗакСпец!E859"),"")</f>
        <v/>
      </c>
      <c r="P1195" s="141"/>
      <c r="Q1195" s="141"/>
      <c r="R1195" s="141"/>
      <c r="S1195" s="141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41" t="str">
        <f ca="1">IF(INDIRECT("ЗакСпец!H859")&lt;&gt;"",INDIRECT("ЗакСпец!H859"),"")</f>
        <v/>
      </c>
      <c r="W1195" s="141"/>
      <c r="X1195" s="141" t="str">
        <f ca="1">IF(INDIRECT("ЗакСпец!I859")&lt;&gt;"",INDIRECT("ЗакСпец!I859"),"")</f>
        <v/>
      </c>
      <c r="Y1195" s="141"/>
      <c r="Z1195" s="141"/>
      <c r="AA1195" s="141"/>
      <c r="AB1195" s="139"/>
    </row>
    <row r="1196" spans="1:28" ht="22.5" customHeight="1" thickBot="1" x14ac:dyDescent="0.25">
      <c r="A1196" s="132"/>
      <c r="B1196" s="134"/>
      <c r="C1196" s="162" t="s">
        <v>28</v>
      </c>
      <c r="D1196" s="162"/>
      <c r="E1196" s="127"/>
      <c r="F1196" s="127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222" t="str">
        <f ca="1">IF(INDIRECT("ЗакСпец!D860")&lt;&gt;"",INDIRECT("ЗакСпец!D860"),"")</f>
        <v/>
      </c>
      <c r="K1196" s="222"/>
      <c r="L1196" s="222"/>
      <c r="M1196" s="222"/>
      <c r="N1196" s="222"/>
      <c r="O1196" s="141" t="str">
        <f ca="1">IF(INDIRECT("ЗакСпец!E860")&lt;&gt;"",INDIRECT("ЗакСпец!E860"),"")</f>
        <v/>
      </c>
      <c r="P1196" s="141"/>
      <c r="Q1196" s="141"/>
      <c r="R1196" s="141"/>
      <c r="S1196" s="141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41" t="str">
        <f ca="1">IF(INDIRECT("ЗакСпец!H860")&lt;&gt;"",INDIRECT("ЗакСпец!H860"),"")</f>
        <v/>
      </c>
      <c r="W1196" s="141"/>
      <c r="X1196" s="141" t="str">
        <f ca="1">IF(INDIRECT("ЗакСпец!I860")&lt;&gt;"",INDIRECT("ЗакСпец!I860"),"")</f>
        <v/>
      </c>
      <c r="Y1196" s="141"/>
      <c r="Z1196" s="141"/>
      <c r="AA1196" s="141"/>
      <c r="AB1196" s="139"/>
    </row>
    <row r="1197" spans="1:28" ht="22.5" customHeight="1" thickBot="1" x14ac:dyDescent="0.25">
      <c r="A1197" s="132"/>
      <c r="B1197" s="134"/>
      <c r="C1197" s="162"/>
      <c r="D1197" s="162"/>
      <c r="E1197" s="127"/>
      <c r="F1197" s="127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222" t="str">
        <f ca="1">IF(INDIRECT("ЗакСпец!D861")&lt;&gt;"",INDIRECT("ЗакСпец!D861"),"")</f>
        <v/>
      </c>
      <c r="K1197" s="222"/>
      <c r="L1197" s="222"/>
      <c r="M1197" s="222"/>
      <c r="N1197" s="222"/>
      <c r="O1197" s="141" t="str">
        <f ca="1">IF(INDIRECT("ЗакСпец!E861")&lt;&gt;"",INDIRECT("ЗакСпец!E861"),"")</f>
        <v/>
      </c>
      <c r="P1197" s="141"/>
      <c r="Q1197" s="141"/>
      <c r="R1197" s="141"/>
      <c r="S1197" s="141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41" t="str">
        <f ca="1">IF(INDIRECT("ЗакСпец!H861")&lt;&gt;"",INDIRECT("ЗакСпец!H861"),"")</f>
        <v/>
      </c>
      <c r="W1197" s="141"/>
      <c r="X1197" s="141" t="str">
        <f ca="1">IF(INDIRECT("ЗакСпец!I861")&lt;&gt;"",INDIRECT("ЗакСпец!I861"),"")</f>
        <v/>
      </c>
      <c r="Y1197" s="141"/>
      <c r="Z1197" s="141"/>
      <c r="AA1197" s="141"/>
      <c r="AB1197" s="139"/>
    </row>
    <row r="1198" spans="1:28" ht="22.5" customHeight="1" thickBot="1" x14ac:dyDescent="0.25">
      <c r="A1198" s="132"/>
      <c r="B1198" s="134"/>
      <c r="C1198" s="162"/>
      <c r="D1198" s="162"/>
      <c r="E1198" s="127"/>
      <c r="F1198" s="127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222" t="str">
        <f ca="1">IF(INDIRECT("ЗакСпец!D862")&lt;&gt;"",INDIRECT("ЗакСпец!D862"),"")</f>
        <v/>
      </c>
      <c r="K1198" s="222"/>
      <c r="L1198" s="222"/>
      <c r="M1198" s="222"/>
      <c r="N1198" s="222"/>
      <c r="O1198" s="141" t="str">
        <f ca="1">IF(INDIRECT("ЗакСпец!E862")&lt;&gt;"",INDIRECT("ЗакСпец!E862"),"")</f>
        <v/>
      </c>
      <c r="P1198" s="141"/>
      <c r="Q1198" s="141"/>
      <c r="R1198" s="141"/>
      <c r="S1198" s="141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41" t="str">
        <f ca="1">IF(INDIRECT("ЗакСпец!H862")&lt;&gt;"",INDIRECT("ЗакСпец!H862"),"")</f>
        <v/>
      </c>
      <c r="W1198" s="141"/>
      <c r="X1198" s="141" t="str">
        <f ca="1">IF(INDIRECT("ЗакСпец!I862")&lt;&gt;"",INDIRECT("ЗакСпец!I862"),"")</f>
        <v/>
      </c>
      <c r="Y1198" s="141"/>
      <c r="Z1198" s="141"/>
      <c r="AA1198" s="141"/>
      <c r="AB1198" s="139"/>
    </row>
    <row r="1199" spans="1:28" ht="22.5" customHeight="1" thickBot="1" x14ac:dyDescent="0.25">
      <c r="A1199" s="132"/>
      <c r="B1199" s="134"/>
      <c r="C1199" s="162"/>
      <c r="D1199" s="162"/>
      <c r="E1199" s="127"/>
      <c r="F1199" s="127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222" t="str">
        <f ca="1">IF(INDIRECT("ЗакСпец!D863")&lt;&gt;"",INDIRECT("ЗакСпец!D863"),"")</f>
        <v/>
      </c>
      <c r="K1199" s="222"/>
      <c r="L1199" s="222"/>
      <c r="M1199" s="222"/>
      <c r="N1199" s="222"/>
      <c r="O1199" s="141" t="str">
        <f ca="1">IF(INDIRECT("ЗакСпец!E863")&lt;&gt;"",INDIRECT("ЗакСпец!E863"),"")</f>
        <v/>
      </c>
      <c r="P1199" s="141"/>
      <c r="Q1199" s="141"/>
      <c r="R1199" s="141"/>
      <c r="S1199" s="141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41" t="str">
        <f ca="1">IF(INDIRECT("ЗакСпец!H863")&lt;&gt;"",INDIRECT("ЗакСпец!H863"),"")</f>
        <v/>
      </c>
      <c r="W1199" s="141"/>
      <c r="X1199" s="141" t="str">
        <f ca="1">IF(INDIRECT("ЗакСпец!I863")&lt;&gt;"",INDIRECT("ЗакСпец!I863"),"")</f>
        <v/>
      </c>
      <c r="Y1199" s="141"/>
      <c r="Z1199" s="141"/>
      <c r="AA1199" s="141"/>
      <c r="AB1199" s="139"/>
    </row>
    <row r="1200" spans="1:28" ht="8.4499999999999993" customHeight="1" thickBot="1" x14ac:dyDescent="0.25">
      <c r="A1200" s="132"/>
      <c r="B1200" s="134"/>
      <c r="C1200" s="162"/>
      <c r="D1200" s="162"/>
      <c r="E1200" s="127"/>
      <c r="F1200" s="127"/>
      <c r="G1200" s="223" t="str">
        <f ca="1">IF(INDIRECT("ЗакСпец!A864")&lt;&gt;"",INDIRECT("ЗакСпец!A864"),"")</f>
        <v/>
      </c>
      <c r="H1200" s="141" t="str">
        <f ca="1">IF(INDIRECT("ЗакСпец!B864")&lt;&gt;"",INDIRECT("ЗакСпец!B864"),"")</f>
        <v/>
      </c>
      <c r="I1200" s="222" t="str">
        <f ca="1">IF(INDIRECT("ЗакСпец!C864")&lt;&gt;"",INDIRECT("ЗакСпец!C864"),"")</f>
        <v/>
      </c>
      <c r="J1200" s="222" t="str">
        <f ca="1">IF(INDIRECT("ЗакСпец!D864")&lt;&gt;"",INDIRECT("ЗакСпец!D864"),"")</f>
        <v/>
      </c>
      <c r="K1200" s="222"/>
      <c r="L1200" s="222"/>
      <c r="M1200" s="222"/>
      <c r="N1200" s="222"/>
      <c r="O1200" s="141" t="str">
        <f ca="1">IF(INDIRECT("ЗакСпец!E864")&lt;&gt;"",INDIRECT("ЗакСпец!E864"),"")</f>
        <v/>
      </c>
      <c r="P1200" s="141"/>
      <c r="Q1200" s="141"/>
      <c r="R1200" s="141"/>
      <c r="S1200" s="141"/>
      <c r="T1200" s="222" t="str">
        <f ca="1">IF(INDIRECT("ЗакСпец!F864")&lt;&gt;"",INDIRECT("ЗакСпец!F864"),"")</f>
        <v/>
      </c>
      <c r="U1200" s="222" t="str">
        <f ca="1">IF(INDIRECT("ЗакСпец!G864")&lt;&gt;"",INDIRECT("ЗакСпец!G864"),"")</f>
        <v/>
      </c>
      <c r="V1200" s="141" t="str">
        <f ca="1">IF(INDIRECT("ЗакСпец!H864")&lt;&gt;"",INDIRECT("ЗакСпец!H864"),"")</f>
        <v/>
      </c>
      <c r="W1200" s="141"/>
      <c r="X1200" s="141" t="str">
        <f ca="1">IF(INDIRECT("ЗакСпец!I864")&lt;&gt;"",INDIRECT("ЗакСпец!I864"),"")</f>
        <v/>
      </c>
      <c r="Y1200" s="141"/>
      <c r="Z1200" s="141"/>
      <c r="AA1200" s="141"/>
      <c r="AB1200" s="139"/>
    </row>
    <row r="1201" spans="1:28" ht="14.45" customHeight="1" thickBot="1" x14ac:dyDescent="0.25">
      <c r="A1201" s="132"/>
      <c r="B1201" s="134"/>
      <c r="C1201" s="162" t="s">
        <v>27</v>
      </c>
      <c r="D1201" s="162"/>
      <c r="E1201" s="127"/>
      <c r="F1201" s="127"/>
      <c r="G1201" s="223"/>
      <c r="H1201" s="141"/>
      <c r="I1201" s="222"/>
      <c r="J1201" s="222"/>
      <c r="K1201" s="222"/>
      <c r="L1201" s="222"/>
      <c r="M1201" s="222"/>
      <c r="N1201" s="222"/>
      <c r="O1201" s="141"/>
      <c r="P1201" s="141"/>
      <c r="Q1201" s="141"/>
      <c r="R1201" s="141"/>
      <c r="S1201" s="141"/>
      <c r="T1201" s="222"/>
      <c r="U1201" s="222"/>
      <c r="V1201" s="141"/>
      <c r="W1201" s="141"/>
      <c r="X1201" s="141"/>
      <c r="Y1201" s="141"/>
      <c r="Z1201" s="141"/>
      <c r="AA1201" s="141"/>
      <c r="AB1201" s="139"/>
    </row>
    <row r="1202" spans="1:28" ht="14.45" customHeight="1" thickBot="1" x14ac:dyDescent="0.25">
      <c r="A1202" s="132"/>
      <c r="B1202" s="134"/>
      <c r="C1202" s="162"/>
      <c r="D1202" s="162"/>
      <c r="E1202" s="127"/>
      <c r="F1202" s="127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39"/>
    </row>
    <row r="1203" spans="1:28" ht="14.45" customHeight="1" thickBot="1" x14ac:dyDescent="0.25">
      <c r="A1203" s="132"/>
      <c r="B1203" s="134"/>
      <c r="C1203" s="162"/>
      <c r="D1203" s="162"/>
      <c r="E1203" s="127"/>
      <c r="F1203" s="127"/>
      <c r="G1203" s="20"/>
      <c r="J1203" s="14"/>
      <c r="K1203" s="14"/>
      <c r="L1203" s="214"/>
      <c r="M1203" s="214"/>
      <c r="N1203" s="215"/>
      <c r="O1203" s="215"/>
      <c r="P1203" s="14"/>
      <c r="Q1203" s="14"/>
      <c r="R1203" s="216" t="str">
        <f>R1160</f>
        <v>1191-ИОС4.1-ВОР</v>
      </c>
      <c r="S1203" s="216"/>
      <c r="T1203" s="216"/>
      <c r="U1203" s="216"/>
      <c r="V1203" s="216"/>
      <c r="W1203" s="216"/>
      <c r="X1203" s="216"/>
      <c r="Y1203" s="216"/>
      <c r="Z1203" s="216"/>
      <c r="AA1203" s="32" t="s">
        <v>16</v>
      </c>
      <c r="AB1203" s="139"/>
    </row>
    <row r="1204" spans="1:28" ht="14.45" customHeight="1" thickBot="1" x14ac:dyDescent="0.25">
      <c r="A1204" s="132"/>
      <c r="B1204" s="134"/>
      <c r="C1204" s="162"/>
      <c r="D1204" s="162"/>
      <c r="E1204" s="127"/>
      <c r="F1204" s="127"/>
      <c r="G1204" s="20"/>
      <c r="J1204" s="27"/>
      <c r="K1204" s="27"/>
      <c r="L1204" s="199"/>
      <c r="M1204" s="199"/>
      <c r="N1204" s="219"/>
      <c r="O1204" s="219"/>
      <c r="P1204" s="27"/>
      <c r="Q1204" s="27"/>
      <c r="R1204" s="216"/>
      <c r="S1204" s="216"/>
      <c r="T1204" s="216"/>
      <c r="U1204" s="216"/>
      <c r="V1204" s="216"/>
      <c r="W1204" s="216"/>
      <c r="X1204" s="216"/>
      <c r="Y1204" s="216"/>
      <c r="Z1204" s="216"/>
      <c r="AA1204" s="213" t="str">
        <f ca="1">IF(CONCATENATE(H1166,H1167,H1168,H1169,H1170)&lt;&gt;"",AA1161+1,"")</f>
        <v/>
      </c>
      <c r="AB1204" s="139"/>
    </row>
    <row r="1205" spans="1:28" ht="14.45" customHeight="1" thickBot="1" x14ac:dyDescent="0.25">
      <c r="A1205" s="132"/>
      <c r="B1205" s="134"/>
      <c r="C1205" s="162"/>
      <c r="D1205" s="162"/>
      <c r="E1205" s="127"/>
      <c r="F1205" s="127"/>
      <c r="G1205" s="23"/>
      <c r="H1205" s="42"/>
      <c r="I1205" s="24"/>
      <c r="J1205" s="13" t="s">
        <v>10</v>
      </c>
      <c r="K1205" s="13" t="s">
        <v>11</v>
      </c>
      <c r="L1205" s="213" t="s">
        <v>16</v>
      </c>
      <c r="M1205" s="213"/>
      <c r="N1205" s="127" t="s">
        <v>12</v>
      </c>
      <c r="O1205" s="127"/>
      <c r="P1205" s="13" t="s">
        <v>13</v>
      </c>
      <c r="Q1205" s="13" t="s">
        <v>14</v>
      </c>
      <c r="R1205" s="216"/>
      <c r="S1205" s="216"/>
      <c r="T1205" s="216"/>
      <c r="U1205" s="216"/>
      <c r="V1205" s="216"/>
      <c r="W1205" s="216"/>
      <c r="X1205" s="216"/>
      <c r="Y1205" s="216"/>
      <c r="Z1205" s="216"/>
      <c r="AA1205" s="213"/>
      <c r="AB1205" s="139"/>
    </row>
    <row r="1206" spans="1:28" ht="16.899999999999999" customHeight="1" x14ac:dyDescent="0.2">
      <c r="A1206" s="196"/>
      <c r="B1206" s="197"/>
      <c r="C1206" s="197"/>
      <c r="D1206" s="197"/>
      <c r="E1206" s="197"/>
      <c r="F1206" s="197"/>
      <c r="G1206" s="197"/>
      <c r="H1206" s="197"/>
      <c r="I1206" s="197"/>
      <c r="J1206" s="197"/>
      <c r="K1206" s="197"/>
      <c r="L1206" s="197"/>
      <c r="M1206" s="197"/>
      <c r="N1206" s="197"/>
      <c r="O1206" s="197"/>
      <c r="P1206" s="197"/>
      <c r="Q1206" s="197"/>
      <c r="R1206" s="197"/>
      <c r="S1206" s="197"/>
      <c r="T1206" s="197"/>
      <c r="U1206" s="197"/>
      <c r="V1206" s="197"/>
      <c r="W1206" s="197"/>
      <c r="X1206" s="197"/>
      <c r="Y1206" s="197"/>
      <c r="Z1206" s="197"/>
      <c r="AA1206" s="197"/>
      <c r="AB1206" s="140"/>
    </row>
    <row r="1207" spans="1:28" ht="16.899999999999999" customHeight="1" thickBot="1" x14ac:dyDescent="0.25">
      <c r="A1207" s="130"/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35"/>
    </row>
    <row r="1208" spans="1:28" ht="100.15" customHeight="1" thickBot="1" x14ac:dyDescent="0.25">
      <c r="A1208" s="198"/>
      <c r="B1208" s="134"/>
      <c r="C1208" s="134"/>
      <c r="D1208" s="134"/>
      <c r="E1208" s="134"/>
      <c r="F1208" s="134"/>
      <c r="G1208" s="12" t="s">
        <v>18</v>
      </c>
      <c r="H1208" s="38" t="s">
        <v>19</v>
      </c>
      <c r="I1208" s="12" t="s">
        <v>20</v>
      </c>
      <c r="J1208" s="222" t="s">
        <v>21</v>
      </c>
      <c r="K1208" s="222"/>
      <c r="L1208" s="222"/>
      <c r="M1208" s="213"/>
      <c r="N1208" s="213"/>
      <c r="O1208" s="141" t="s">
        <v>22</v>
      </c>
      <c r="P1208" s="141"/>
      <c r="Q1208" s="141"/>
      <c r="R1208" s="141"/>
      <c r="S1208" s="141"/>
      <c r="T1208" s="12" t="s">
        <v>26</v>
      </c>
      <c r="U1208" s="12" t="s">
        <v>25</v>
      </c>
      <c r="V1208" s="141" t="s">
        <v>23</v>
      </c>
      <c r="W1208" s="141"/>
      <c r="X1208" s="141" t="s">
        <v>24</v>
      </c>
      <c r="Y1208" s="141"/>
      <c r="Z1208" s="141"/>
      <c r="AA1208" s="141"/>
      <c r="AB1208" s="139"/>
    </row>
    <row r="1209" spans="1:28" ht="22.5" customHeight="1" thickBot="1" x14ac:dyDescent="0.25">
      <c r="A1209" s="132"/>
      <c r="B1209" s="134"/>
      <c r="C1209" s="134"/>
      <c r="D1209" s="134"/>
      <c r="E1209" s="134"/>
      <c r="F1209" s="134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222" t="str">
        <f ca="1">IF(INDIRECT("ЗакСпец!D865")&lt;&gt;"",INDIRECT("ЗакСпец!D865"),"")</f>
        <v/>
      </c>
      <c r="K1209" s="222"/>
      <c r="L1209" s="222"/>
      <c r="M1209" s="222"/>
      <c r="N1209" s="222"/>
      <c r="O1209" s="141" t="str">
        <f ca="1">IF(INDIRECT("ЗакСпец!E865")&lt;&gt;"",INDIRECT("ЗакСпец!E865"),"")</f>
        <v/>
      </c>
      <c r="P1209" s="141"/>
      <c r="Q1209" s="141"/>
      <c r="R1209" s="141"/>
      <c r="S1209" s="141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41" t="str">
        <f ca="1">IF(INDIRECT("ЗакСпец!H865")&lt;&gt;"",INDIRECT("ЗакСпец!H865"),"")</f>
        <v/>
      </c>
      <c r="W1209" s="141"/>
      <c r="X1209" s="141" t="str">
        <f ca="1">IF(INDIRECT("ЗакСпец!I865")&lt;&gt;"",INDIRECT("ЗакСпец!I865"),"")</f>
        <v/>
      </c>
      <c r="Y1209" s="141"/>
      <c r="Z1209" s="141"/>
      <c r="AA1209" s="141"/>
      <c r="AB1209" s="139"/>
    </row>
    <row r="1210" spans="1:28" ht="22.5" customHeight="1" thickBot="1" x14ac:dyDescent="0.25">
      <c r="A1210" s="132"/>
      <c r="B1210" s="134"/>
      <c r="C1210" s="134"/>
      <c r="D1210" s="134"/>
      <c r="E1210" s="134"/>
      <c r="F1210" s="134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222" t="str">
        <f ca="1">IF(INDIRECT("ЗакСпец!D866")&lt;&gt;"",INDIRECT("ЗакСпец!D866"),"")</f>
        <v/>
      </c>
      <c r="K1210" s="222"/>
      <c r="L1210" s="222"/>
      <c r="M1210" s="222"/>
      <c r="N1210" s="222"/>
      <c r="O1210" s="141" t="str">
        <f ca="1">IF(INDIRECT("ЗакСпец!E866")&lt;&gt;"",INDIRECT("ЗакСпец!E866"),"")</f>
        <v/>
      </c>
      <c r="P1210" s="141"/>
      <c r="Q1210" s="141"/>
      <c r="R1210" s="141"/>
      <c r="S1210" s="141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41" t="str">
        <f ca="1">IF(INDIRECT("ЗакСпец!H866")&lt;&gt;"",INDIRECT("ЗакСпец!H866"),"")</f>
        <v/>
      </c>
      <c r="W1210" s="141"/>
      <c r="X1210" s="141" t="str">
        <f ca="1">IF(INDIRECT("ЗакСпец!I866")&lt;&gt;"",INDIRECT("ЗакСпец!I866"),"")</f>
        <v/>
      </c>
      <c r="Y1210" s="141"/>
      <c r="Z1210" s="141"/>
      <c r="AA1210" s="141"/>
      <c r="AB1210" s="139"/>
    </row>
    <row r="1211" spans="1:28" ht="22.5" customHeight="1" thickBot="1" x14ac:dyDescent="0.25">
      <c r="A1211" s="132"/>
      <c r="B1211" s="134"/>
      <c r="C1211" s="134"/>
      <c r="D1211" s="134"/>
      <c r="E1211" s="134"/>
      <c r="F1211" s="134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222" t="str">
        <f ca="1">IF(INDIRECT("ЗакСпец!D867")&lt;&gt;"",INDIRECT("ЗакСпец!D867"),"")</f>
        <v/>
      </c>
      <c r="K1211" s="222"/>
      <c r="L1211" s="222"/>
      <c r="M1211" s="222"/>
      <c r="N1211" s="222"/>
      <c r="O1211" s="141" t="str">
        <f ca="1">IF(INDIRECT("ЗакСпец!E867")&lt;&gt;"",INDIRECT("ЗакСпец!E867"),"")</f>
        <v/>
      </c>
      <c r="P1211" s="141"/>
      <c r="Q1211" s="141"/>
      <c r="R1211" s="141"/>
      <c r="S1211" s="141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41" t="str">
        <f ca="1">IF(INDIRECT("ЗакСпец!H867")&lt;&gt;"",INDIRECT("ЗакСпец!H867"),"")</f>
        <v/>
      </c>
      <c r="W1211" s="141"/>
      <c r="X1211" s="141" t="str">
        <f ca="1">IF(INDIRECT("ЗакСпец!I867")&lt;&gt;"",INDIRECT("ЗакСпец!I867"),"")</f>
        <v/>
      </c>
      <c r="Y1211" s="141"/>
      <c r="Z1211" s="141"/>
      <c r="AA1211" s="141"/>
      <c r="AB1211" s="139"/>
    </row>
    <row r="1212" spans="1:28" ht="22.5" customHeight="1" thickBot="1" x14ac:dyDescent="0.25">
      <c r="A1212" s="132"/>
      <c r="B1212" s="134"/>
      <c r="C1212" s="134"/>
      <c r="D1212" s="134"/>
      <c r="E1212" s="134"/>
      <c r="F1212" s="134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222" t="str">
        <f ca="1">IF(INDIRECT("ЗакСпец!D868")&lt;&gt;"",INDIRECT("ЗакСпец!D868"),"")</f>
        <v/>
      </c>
      <c r="K1212" s="222"/>
      <c r="L1212" s="222"/>
      <c r="M1212" s="222"/>
      <c r="N1212" s="222"/>
      <c r="O1212" s="141" t="str">
        <f ca="1">IF(INDIRECT("ЗакСпец!E868")&lt;&gt;"",INDIRECT("ЗакСпец!E868"),"")</f>
        <v/>
      </c>
      <c r="P1212" s="141"/>
      <c r="Q1212" s="141"/>
      <c r="R1212" s="141"/>
      <c r="S1212" s="141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41" t="str">
        <f ca="1">IF(INDIRECT("ЗакСпец!H868")&lt;&gt;"",INDIRECT("ЗакСпец!H868"),"")</f>
        <v/>
      </c>
      <c r="W1212" s="141"/>
      <c r="X1212" s="141" t="str">
        <f ca="1">IF(INDIRECT("ЗакСпец!I868")&lt;&gt;"",INDIRECT("ЗакСпец!I868"),"")</f>
        <v/>
      </c>
      <c r="Y1212" s="141"/>
      <c r="Z1212" s="141"/>
      <c r="AA1212" s="141"/>
      <c r="AB1212" s="139"/>
    </row>
    <row r="1213" spans="1:28" ht="22.5" customHeight="1" thickBot="1" x14ac:dyDescent="0.25">
      <c r="A1213" s="132"/>
      <c r="B1213" s="134"/>
      <c r="C1213" s="134"/>
      <c r="D1213" s="134"/>
      <c r="E1213" s="134"/>
      <c r="F1213" s="134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222" t="str">
        <f ca="1">IF(INDIRECT("ЗакСпец!D869")&lt;&gt;"",INDIRECT("ЗакСпец!D869"),"")</f>
        <v/>
      </c>
      <c r="K1213" s="222"/>
      <c r="L1213" s="222"/>
      <c r="M1213" s="222"/>
      <c r="N1213" s="222"/>
      <c r="O1213" s="141" t="str">
        <f ca="1">IF(INDIRECT("ЗакСпец!E869")&lt;&gt;"",INDIRECT("ЗакСпец!E869"),"")</f>
        <v/>
      </c>
      <c r="P1213" s="141"/>
      <c r="Q1213" s="141"/>
      <c r="R1213" s="141"/>
      <c r="S1213" s="141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41" t="str">
        <f ca="1">IF(INDIRECT("ЗакСпец!H869")&lt;&gt;"",INDIRECT("ЗакСпец!H869"),"")</f>
        <v/>
      </c>
      <c r="W1213" s="141"/>
      <c r="X1213" s="141" t="str">
        <f ca="1">IF(INDIRECT("ЗакСпец!I869")&lt;&gt;"",INDIRECT("ЗакСпец!I869"),"")</f>
        <v/>
      </c>
      <c r="Y1213" s="141"/>
      <c r="Z1213" s="141"/>
      <c r="AA1213" s="141"/>
      <c r="AB1213" s="139"/>
    </row>
    <row r="1214" spans="1:28" ht="22.5" customHeight="1" thickBot="1" x14ac:dyDescent="0.25">
      <c r="A1214" s="132"/>
      <c r="B1214" s="134"/>
      <c r="C1214" s="134"/>
      <c r="D1214" s="134"/>
      <c r="E1214" s="134"/>
      <c r="F1214" s="134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222" t="str">
        <f ca="1">IF(INDIRECT("ЗакСпец!D870")&lt;&gt;"",INDIRECT("ЗакСпец!D870"),"")</f>
        <v/>
      </c>
      <c r="K1214" s="222"/>
      <c r="L1214" s="222"/>
      <c r="M1214" s="222"/>
      <c r="N1214" s="222"/>
      <c r="O1214" s="141" t="str">
        <f ca="1">IF(INDIRECT("ЗакСпец!E870")&lt;&gt;"",INDIRECT("ЗакСпец!E870"),"")</f>
        <v/>
      </c>
      <c r="P1214" s="141"/>
      <c r="Q1214" s="141"/>
      <c r="R1214" s="141"/>
      <c r="S1214" s="141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41" t="str">
        <f ca="1">IF(INDIRECT("ЗакСпец!H870")&lt;&gt;"",INDIRECT("ЗакСпец!H870"),"")</f>
        <v/>
      </c>
      <c r="W1214" s="141"/>
      <c r="X1214" s="141" t="str">
        <f ca="1">IF(INDIRECT("ЗакСпец!I870")&lt;&gt;"",INDIRECT("ЗакСпец!I870"),"")</f>
        <v/>
      </c>
      <c r="Y1214" s="141"/>
      <c r="Z1214" s="141"/>
      <c r="AA1214" s="141"/>
      <c r="AB1214" s="139"/>
    </row>
    <row r="1215" spans="1:28" ht="22.5" customHeight="1" thickBot="1" x14ac:dyDescent="0.25">
      <c r="A1215" s="132"/>
      <c r="B1215" s="134"/>
      <c r="C1215" s="134"/>
      <c r="D1215" s="134"/>
      <c r="E1215" s="134"/>
      <c r="F1215" s="134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222" t="str">
        <f ca="1">IF(INDIRECT("ЗакСпец!D871")&lt;&gt;"",INDIRECT("ЗакСпец!D871"),"")</f>
        <v/>
      </c>
      <c r="K1215" s="222"/>
      <c r="L1215" s="222"/>
      <c r="M1215" s="222"/>
      <c r="N1215" s="222"/>
      <c r="O1215" s="141" t="str">
        <f ca="1">IF(INDIRECT("ЗакСпец!E871")&lt;&gt;"",INDIRECT("ЗакСпец!E871"),"")</f>
        <v/>
      </c>
      <c r="P1215" s="141"/>
      <c r="Q1215" s="141"/>
      <c r="R1215" s="141"/>
      <c r="S1215" s="141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41" t="str">
        <f ca="1">IF(INDIRECT("ЗакСпец!H871")&lt;&gt;"",INDIRECT("ЗакСпец!H871"),"")</f>
        <v/>
      </c>
      <c r="W1215" s="141"/>
      <c r="X1215" s="141" t="str">
        <f ca="1">IF(INDIRECT("ЗакСпец!I871")&lt;&gt;"",INDIRECT("ЗакСпец!I871"),"")</f>
        <v/>
      </c>
      <c r="Y1215" s="141"/>
      <c r="Z1215" s="141"/>
      <c r="AA1215" s="141"/>
      <c r="AB1215" s="139"/>
    </row>
    <row r="1216" spans="1:28" ht="22.5" customHeight="1" thickBot="1" x14ac:dyDescent="0.25">
      <c r="A1216" s="132"/>
      <c r="B1216" s="134"/>
      <c r="C1216" s="134"/>
      <c r="D1216" s="134"/>
      <c r="E1216" s="134"/>
      <c r="F1216" s="134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222" t="str">
        <f ca="1">IF(INDIRECT("ЗакСпец!D872")&lt;&gt;"",INDIRECT("ЗакСпец!D872"),"")</f>
        <v/>
      </c>
      <c r="K1216" s="222"/>
      <c r="L1216" s="222"/>
      <c r="M1216" s="222"/>
      <c r="N1216" s="222"/>
      <c r="O1216" s="141" t="str">
        <f ca="1">IF(INDIRECT("ЗакСпец!E872")&lt;&gt;"",INDIRECT("ЗакСпец!E872"),"")</f>
        <v/>
      </c>
      <c r="P1216" s="141"/>
      <c r="Q1216" s="141"/>
      <c r="R1216" s="141"/>
      <c r="S1216" s="141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41" t="str">
        <f ca="1">IF(INDIRECT("ЗакСпец!H872")&lt;&gt;"",INDIRECT("ЗакСпец!H872"),"")</f>
        <v/>
      </c>
      <c r="W1216" s="141"/>
      <c r="X1216" s="141" t="str">
        <f ca="1">IF(INDIRECT("ЗакСпец!I872")&lt;&gt;"",INDIRECT("ЗакСпец!I872"),"")</f>
        <v/>
      </c>
      <c r="Y1216" s="141"/>
      <c r="Z1216" s="141"/>
      <c r="AA1216" s="141"/>
      <c r="AB1216" s="139"/>
    </row>
    <row r="1217" spans="1:28" ht="22.5" customHeight="1" thickBot="1" x14ac:dyDescent="0.25">
      <c r="A1217" s="132"/>
      <c r="B1217" s="134"/>
      <c r="C1217" s="134"/>
      <c r="D1217" s="134"/>
      <c r="E1217" s="134"/>
      <c r="F1217" s="134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222" t="str">
        <f ca="1">IF(INDIRECT("ЗакСпец!D873")&lt;&gt;"",INDIRECT("ЗакСпец!D873"),"")</f>
        <v/>
      </c>
      <c r="K1217" s="222"/>
      <c r="L1217" s="222"/>
      <c r="M1217" s="222"/>
      <c r="N1217" s="222"/>
      <c r="O1217" s="141" t="str">
        <f ca="1">IF(INDIRECT("ЗакСпец!E873")&lt;&gt;"",INDIRECT("ЗакСпец!E873"),"")</f>
        <v/>
      </c>
      <c r="P1217" s="141"/>
      <c r="Q1217" s="141"/>
      <c r="R1217" s="141"/>
      <c r="S1217" s="141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41" t="str">
        <f ca="1">IF(INDIRECT("ЗакСпец!H873")&lt;&gt;"",INDIRECT("ЗакСпец!H873"),"")</f>
        <v/>
      </c>
      <c r="W1217" s="141"/>
      <c r="X1217" s="141" t="str">
        <f ca="1">IF(INDIRECT("ЗакСпец!I873")&lt;&gt;"",INDIRECT("ЗакСпец!I873"),"")</f>
        <v/>
      </c>
      <c r="Y1217" s="141"/>
      <c r="Z1217" s="141"/>
      <c r="AA1217" s="141"/>
      <c r="AB1217" s="139"/>
    </row>
    <row r="1218" spans="1:28" ht="22.5" customHeight="1" thickBot="1" x14ac:dyDescent="0.25">
      <c r="A1218" s="132"/>
      <c r="B1218" s="134"/>
      <c r="C1218" s="134"/>
      <c r="D1218" s="134"/>
      <c r="E1218" s="134"/>
      <c r="F1218" s="134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222" t="str">
        <f ca="1">IF(INDIRECT("ЗакСпец!D874")&lt;&gt;"",INDIRECT("ЗакСпец!D874"),"")</f>
        <v/>
      </c>
      <c r="K1218" s="222"/>
      <c r="L1218" s="222"/>
      <c r="M1218" s="222"/>
      <c r="N1218" s="222"/>
      <c r="O1218" s="141" t="str">
        <f ca="1">IF(INDIRECT("ЗакСпец!E874")&lt;&gt;"",INDIRECT("ЗакСпец!E874"),"")</f>
        <v/>
      </c>
      <c r="P1218" s="141"/>
      <c r="Q1218" s="141"/>
      <c r="R1218" s="141"/>
      <c r="S1218" s="141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41" t="str">
        <f ca="1">IF(INDIRECT("ЗакСпец!H874")&lt;&gt;"",INDIRECT("ЗакСпец!H874"),"")</f>
        <v/>
      </c>
      <c r="W1218" s="141"/>
      <c r="X1218" s="141" t="str">
        <f ca="1">IF(INDIRECT("ЗакСпец!I874")&lt;&gt;"",INDIRECT("ЗакСпец!I874"),"")</f>
        <v/>
      </c>
      <c r="Y1218" s="141"/>
      <c r="Z1218" s="141"/>
      <c r="AA1218" s="141"/>
      <c r="AB1218" s="139"/>
    </row>
    <row r="1219" spans="1:28" ht="22.5" customHeight="1" thickBot="1" x14ac:dyDescent="0.25">
      <c r="A1219" s="132"/>
      <c r="B1219" s="134"/>
      <c r="C1219" s="134"/>
      <c r="D1219" s="134"/>
      <c r="E1219" s="134"/>
      <c r="F1219" s="134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222" t="str">
        <f ca="1">IF(INDIRECT("ЗакСпец!D875")&lt;&gt;"",INDIRECT("ЗакСпец!D875"),"")</f>
        <v/>
      </c>
      <c r="K1219" s="222"/>
      <c r="L1219" s="222"/>
      <c r="M1219" s="222"/>
      <c r="N1219" s="222"/>
      <c r="O1219" s="141" t="str">
        <f ca="1">IF(INDIRECT("ЗакСпец!E875")&lt;&gt;"",INDIRECT("ЗакСпец!E875"),"")</f>
        <v/>
      </c>
      <c r="P1219" s="141"/>
      <c r="Q1219" s="141"/>
      <c r="R1219" s="141"/>
      <c r="S1219" s="141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41" t="str">
        <f ca="1">IF(INDIRECT("ЗакСпец!H875")&lt;&gt;"",INDIRECT("ЗакСпец!H875"),"")</f>
        <v/>
      </c>
      <c r="W1219" s="141"/>
      <c r="X1219" s="141" t="str">
        <f ca="1">IF(INDIRECT("ЗакСпец!I875")&lt;&gt;"",INDIRECT("ЗакСпец!I875"),"")</f>
        <v/>
      </c>
      <c r="Y1219" s="141"/>
      <c r="Z1219" s="141"/>
      <c r="AA1219" s="141"/>
      <c r="AB1219" s="139"/>
    </row>
    <row r="1220" spans="1:28" ht="22.5" customHeight="1" thickBot="1" x14ac:dyDescent="0.25">
      <c r="A1220" s="132"/>
      <c r="B1220" s="134"/>
      <c r="C1220" s="134"/>
      <c r="D1220" s="134"/>
      <c r="E1220" s="134"/>
      <c r="F1220" s="134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222" t="str">
        <f ca="1">IF(INDIRECT("ЗакСпец!D876")&lt;&gt;"",INDIRECT("ЗакСпец!D876"),"")</f>
        <v/>
      </c>
      <c r="K1220" s="222"/>
      <c r="L1220" s="222"/>
      <c r="M1220" s="222"/>
      <c r="N1220" s="222"/>
      <c r="O1220" s="141" t="str">
        <f ca="1">IF(INDIRECT("ЗакСпец!E876")&lt;&gt;"",INDIRECT("ЗакСпец!E876"),"")</f>
        <v/>
      </c>
      <c r="P1220" s="141"/>
      <c r="Q1220" s="141"/>
      <c r="R1220" s="141"/>
      <c r="S1220" s="141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41" t="str">
        <f ca="1">IF(INDIRECT("ЗакСпец!H876")&lt;&gt;"",INDIRECT("ЗакСпец!H876"),"")</f>
        <v/>
      </c>
      <c r="W1220" s="141"/>
      <c r="X1220" s="141" t="str">
        <f ca="1">IF(INDIRECT("ЗакСпец!I876")&lt;&gt;"",INDIRECT("ЗакСпец!I876"),"")</f>
        <v/>
      </c>
      <c r="Y1220" s="141"/>
      <c r="Z1220" s="141"/>
      <c r="AA1220" s="141"/>
      <c r="AB1220" s="139"/>
    </row>
    <row r="1221" spans="1:28" ht="22.5" customHeight="1" thickBot="1" x14ac:dyDescent="0.25">
      <c r="A1221" s="132"/>
      <c r="B1221" s="134"/>
      <c r="C1221" s="134"/>
      <c r="D1221" s="134"/>
      <c r="E1221" s="134"/>
      <c r="F1221" s="134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222" t="str">
        <f ca="1">IF(INDIRECT("ЗакСпец!D877")&lt;&gt;"",INDIRECT("ЗакСпец!D877"),"")</f>
        <v/>
      </c>
      <c r="K1221" s="222"/>
      <c r="L1221" s="222"/>
      <c r="M1221" s="222"/>
      <c r="N1221" s="222"/>
      <c r="O1221" s="141" t="str">
        <f ca="1">IF(INDIRECT("ЗакСпец!E877")&lt;&gt;"",INDIRECT("ЗакСпец!E877"),"")</f>
        <v/>
      </c>
      <c r="P1221" s="141"/>
      <c r="Q1221" s="141"/>
      <c r="R1221" s="141"/>
      <c r="S1221" s="141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41" t="str">
        <f ca="1">IF(INDIRECT("ЗакСпец!H877")&lt;&gt;"",INDIRECT("ЗакСпец!H877"),"")</f>
        <v/>
      </c>
      <c r="W1221" s="141"/>
      <c r="X1221" s="141" t="str">
        <f ca="1">IF(INDIRECT("ЗакСпец!I877")&lt;&gt;"",INDIRECT("ЗакСпец!I877"),"")</f>
        <v/>
      </c>
      <c r="Y1221" s="141"/>
      <c r="Z1221" s="141"/>
      <c r="AA1221" s="141"/>
      <c r="AB1221" s="139"/>
    </row>
    <row r="1222" spans="1:28" ht="22.5" customHeight="1" thickBot="1" x14ac:dyDescent="0.25">
      <c r="A1222" s="132"/>
      <c r="B1222" s="134"/>
      <c r="C1222" s="134"/>
      <c r="D1222" s="134"/>
      <c r="E1222" s="134"/>
      <c r="F1222" s="134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222" t="str">
        <f ca="1">IF(INDIRECT("ЗакСпец!D878")&lt;&gt;"",INDIRECT("ЗакСпец!D878"),"")</f>
        <v/>
      </c>
      <c r="K1222" s="222"/>
      <c r="L1222" s="222"/>
      <c r="M1222" s="222"/>
      <c r="N1222" s="222"/>
      <c r="O1222" s="141" t="str">
        <f ca="1">IF(INDIRECT("ЗакСпец!E878")&lt;&gt;"",INDIRECT("ЗакСпец!E878"),"")</f>
        <v/>
      </c>
      <c r="P1222" s="141"/>
      <c r="Q1222" s="141"/>
      <c r="R1222" s="141"/>
      <c r="S1222" s="141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41" t="str">
        <f ca="1">IF(INDIRECT("ЗакСпец!H878")&lt;&gt;"",INDIRECT("ЗакСпец!H878"),"")</f>
        <v/>
      </c>
      <c r="W1222" s="141"/>
      <c r="X1222" s="141" t="str">
        <f ca="1">IF(INDIRECT("ЗакСпец!I878")&lt;&gt;"",INDIRECT("ЗакСпец!I878"),"")</f>
        <v/>
      </c>
      <c r="Y1222" s="141"/>
      <c r="Z1222" s="141"/>
      <c r="AA1222" s="141"/>
      <c r="AB1222" s="139"/>
    </row>
    <row r="1223" spans="1:28" ht="16.899999999999999" customHeight="1" thickBot="1" x14ac:dyDescent="0.25">
      <c r="A1223" s="132"/>
      <c r="B1223" s="134"/>
      <c r="C1223" s="134"/>
      <c r="D1223" s="134"/>
      <c r="E1223" s="134"/>
      <c r="F1223" s="134"/>
      <c r="G1223" s="222" t="str">
        <f ca="1">IF(INDIRECT("ЗакСпец!A879")&lt;&gt;"",INDIRECT("ЗакСпец!A879"),"")</f>
        <v/>
      </c>
      <c r="H1223" s="141" t="str">
        <f ca="1">IF(INDIRECT("ЗакСпец!B879")&lt;&gt;"",INDIRECT("ЗакСпец!B879"),"")</f>
        <v/>
      </c>
      <c r="I1223" s="222" t="str">
        <f ca="1">IF(INDIRECT("ЗакСпец!C879")&lt;&gt;"",INDIRECT("ЗакСпец!C879"),"")</f>
        <v/>
      </c>
      <c r="J1223" s="222" t="str">
        <f ca="1">IF(INDIRECT("ЗакСпец!D879")&lt;&gt;"",INDIRECT("ЗакСпец!D879"),"")</f>
        <v/>
      </c>
      <c r="K1223" s="222"/>
      <c r="L1223" s="222"/>
      <c r="M1223" s="222"/>
      <c r="N1223" s="222"/>
      <c r="O1223" s="141" t="str">
        <f ca="1">IF(INDIRECT("ЗакСпец!E879")&lt;&gt;"",INDIRECT("ЗакСпец!E879"),"")</f>
        <v/>
      </c>
      <c r="P1223" s="141"/>
      <c r="Q1223" s="141"/>
      <c r="R1223" s="141"/>
      <c r="S1223" s="141"/>
      <c r="T1223" s="222" t="str">
        <f ca="1">IF(INDIRECT("ЗакСпец!F879")&lt;&gt;"",INDIRECT("ЗакСпец!F879"),"")</f>
        <v/>
      </c>
      <c r="U1223" s="222" t="str">
        <f ca="1">IF(INDIRECT("ЗакСпец!G879")&lt;&gt;"",INDIRECT("ЗакСпец!G879"),"")</f>
        <v/>
      </c>
      <c r="V1223" s="141" t="str">
        <f ca="1">IF(INDIRECT("ЗакСпец!H879")&lt;&gt;"",INDIRECT("ЗакСпец!H879"),"")</f>
        <v/>
      </c>
      <c r="W1223" s="141"/>
      <c r="X1223" s="141" t="str">
        <f ca="1">IF(INDIRECT("ЗакСпец!I879")&lt;&gt;"",INDIRECT("ЗакСпец!I879"),"")</f>
        <v/>
      </c>
      <c r="Y1223" s="141"/>
      <c r="Z1223" s="141"/>
      <c r="AA1223" s="141"/>
      <c r="AB1223" s="139"/>
    </row>
    <row r="1224" spans="1:28" ht="5.65" customHeight="1" thickBot="1" x14ac:dyDescent="0.25">
      <c r="A1224" s="132"/>
      <c r="B1224" s="134"/>
      <c r="C1224" s="134"/>
      <c r="D1224" s="134"/>
      <c r="E1224" s="134"/>
      <c r="F1224" s="134"/>
      <c r="G1224" s="222"/>
      <c r="H1224" s="141"/>
      <c r="I1224" s="222"/>
      <c r="J1224" s="222"/>
      <c r="K1224" s="222"/>
      <c r="L1224" s="222"/>
      <c r="M1224" s="222"/>
      <c r="N1224" s="222"/>
      <c r="O1224" s="141"/>
      <c r="P1224" s="141"/>
      <c r="Q1224" s="141"/>
      <c r="R1224" s="141"/>
      <c r="S1224" s="141"/>
      <c r="T1224" s="222"/>
      <c r="U1224" s="222"/>
      <c r="V1224" s="141"/>
      <c r="W1224" s="141"/>
      <c r="X1224" s="141"/>
      <c r="Y1224" s="141"/>
      <c r="Z1224" s="141"/>
      <c r="AA1224" s="141"/>
      <c r="AB1224" s="139"/>
    </row>
    <row r="1225" spans="1:28" ht="22.5" customHeight="1" thickBot="1" x14ac:dyDescent="0.25">
      <c r="A1225" s="132"/>
      <c r="B1225" s="134"/>
      <c r="C1225" s="134"/>
      <c r="D1225" s="134"/>
      <c r="E1225" s="134"/>
      <c r="F1225" s="134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222" t="str">
        <f ca="1">IF(INDIRECT("ЗакСпец!D880")&lt;&gt;"",INDIRECT("ЗакСпец!D880"),"")</f>
        <v/>
      </c>
      <c r="K1225" s="222"/>
      <c r="L1225" s="222"/>
      <c r="M1225" s="222"/>
      <c r="N1225" s="222"/>
      <c r="O1225" s="141" t="str">
        <f ca="1">IF(INDIRECT("ЗакСпец!E880")&lt;&gt;"",INDIRECT("ЗакСпец!E880"),"")</f>
        <v/>
      </c>
      <c r="P1225" s="141"/>
      <c r="Q1225" s="141"/>
      <c r="R1225" s="141"/>
      <c r="S1225" s="141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41" t="str">
        <f ca="1">IF(INDIRECT("ЗакСпец!H880")&lt;&gt;"",INDIRECT("ЗакСпец!H880"),"")</f>
        <v/>
      </c>
      <c r="W1225" s="141"/>
      <c r="X1225" s="141" t="str">
        <f ca="1">IF(INDIRECT("ЗакСпец!I880")&lt;&gt;"",INDIRECT("ЗакСпец!I880"),"")</f>
        <v/>
      </c>
      <c r="Y1225" s="141"/>
      <c r="Z1225" s="141"/>
      <c r="AA1225" s="141"/>
      <c r="AB1225" s="139"/>
    </row>
    <row r="1226" spans="1:28" ht="22.5" customHeight="1" thickBot="1" x14ac:dyDescent="0.25">
      <c r="A1226" s="132"/>
      <c r="B1226" s="134"/>
      <c r="C1226" s="134"/>
      <c r="D1226" s="134"/>
      <c r="E1226" s="134"/>
      <c r="F1226" s="134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222" t="str">
        <f ca="1">IF(INDIRECT("ЗакСпец!D881")&lt;&gt;"",INDIRECT("ЗакСпец!D881"),"")</f>
        <v/>
      </c>
      <c r="K1226" s="222"/>
      <c r="L1226" s="222"/>
      <c r="M1226" s="222"/>
      <c r="N1226" s="222"/>
      <c r="O1226" s="141" t="str">
        <f ca="1">IF(INDIRECT("ЗакСпец!E881")&lt;&gt;"",INDIRECT("ЗакСпец!E881"),"")</f>
        <v/>
      </c>
      <c r="P1226" s="141"/>
      <c r="Q1226" s="141"/>
      <c r="R1226" s="141"/>
      <c r="S1226" s="141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41" t="str">
        <f ca="1">IF(INDIRECT("ЗакСпец!H881")&lt;&gt;"",INDIRECT("ЗакСпец!H881"),"")</f>
        <v/>
      </c>
      <c r="W1226" s="141"/>
      <c r="X1226" s="141" t="str">
        <f ca="1">IF(INDIRECT("ЗакСпец!I881")&lt;&gt;"",INDIRECT("ЗакСпец!I881"),"")</f>
        <v/>
      </c>
      <c r="Y1226" s="141"/>
      <c r="Z1226" s="141"/>
      <c r="AA1226" s="141"/>
      <c r="AB1226" s="139"/>
    </row>
    <row r="1227" spans="1:28" ht="22.5" customHeight="1" thickBot="1" x14ac:dyDescent="0.25">
      <c r="A1227" s="132"/>
      <c r="B1227" s="134"/>
      <c r="C1227" s="134"/>
      <c r="D1227" s="134"/>
      <c r="E1227" s="134"/>
      <c r="F1227" s="134"/>
      <c r="G1227" s="222" t="str">
        <f ca="1">IF(INDIRECT("ЗакСпец!A882")&lt;&gt;"",INDIRECT("ЗакСпец!A882"),"")</f>
        <v/>
      </c>
      <c r="H1227" s="141" t="str">
        <f ca="1">IF(INDIRECT("ЗакСпец!B882")&lt;&gt;"",INDIRECT("ЗакСпец!B882"),"")</f>
        <v/>
      </c>
      <c r="I1227" s="222" t="str">
        <f ca="1">IF(INDIRECT("ЗакСпец!C882")&lt;&gt;"",INDIRECT("ЗакСпец!C882"),"")</f>
        <v/>
      </c>
      <c r="J1227" s="222" t="str">
        <f ca="1">IF(INDIRECT("ЗакСпец!D882")&lt;&gt;"",INDIRECT("ЗакСпец!D882"),"")</f>
        <v/>
      </c>
      <c r="K1227" s="222"/>
      <c r="L1227" s="222"/>
      <c r="M1227" s="222"/>
      <c r="N1227" s="222"/>
      <c r="O1227" s="141" t="str">
        <f ca="1">IF(INDIRECT("ЗакСпец!E882")&lt;&gt;"",INDIRECT("ЗакСпец!E882"),"")</f>
        <v/>
      </c>
      <c r="P1227" s="141"/>
      <c r="Q1227" s="141"/>
      <c r="R1227" s="141"/>
      <c r="S1227" s="141"/>
      <c r="T1227" s="222" t="str">
        <f ca="1">IF(INDIRECT("ЗакСпец!F882")&lt;&gt;"",INDIRECT("ЗакСпец!F882"),"")</f>
        <v/>
      </c>
      <c r="U1227" s="222" t="str">
        <f ca="1">IF(INDIRECT("ЗакСпец!G882")&lt;&gt;"",INDIRECT("ЗакСпец!G882"),"")</f>
        <v/>
      </c>
      <c r="V1227" s="141" t="str">
        <f ca="1">IF(INDIRECT("ЗакСпец!H882")&lt;&gt;"",INDIRECT("ЗакСпец!H882"),"")</f>
        <v/>
      </c>
      <c r="W1227" s="141"/>
      <c r="X1227" s="141" t="str">
        <f ca="1">IF(INDIRECT("ЗакСпец!I882")&lt;&gt;"",INDIRECT("ЗакСпец!I882"),"")</f>
        <v/>
      </c>
      <c r="Y1227" s="141"/>
      <c r="Z1227" s="141"/>
      <c r="AA1227" s="141"/>
      <c r="AB1227" s="139"/>
    </row>
    <row r="1228" spans="1:28" ht="2.85" customHeight="1" thickBot="1" x14ac:dyDescent="0.25">
      <c r="A1228" s="132"/>
      <c r="B1228" s="134"/>
      <c r="C1228" s="134"/>
      <c r="D1228" s="134"/>
      <c r="E1228" s="134"/>
      <c r="F1228" s="134"/>
      <c r="G1228" s="222"/>
      <c r="H1228" s="141"/>
      <c r="I1228" s="222"/>
      <c r="J1228" s="222"/>
      <c r="K1228" s="222"/>
      <c r="L1228" s="222"/>
      <c r="M1228" s="222"/>
      <c r="N1228" s="222"/>
      <c r="O1228" s="141"/>
      <c r="P1228" s="141"/>
      <c r="Q1228" s="141"/>
      <c r="R1228" s="141"/>
      <c r="S1228" s="141"/>
      <c r="T1228" s="222"/>
      <c r="U1228" s="222"/>
      <c r="V1228" s="141"/>
      <c r="W1228" s="141"/>
      <c r="X1228" s="141"/>
      <c r="Y1228" s="141"/>
      <c r="Z1228" s="141"/>
      <c r="AA1228" s="141"/>
      <c r="AB1228" s="139"/>
    </row>
    <row r="1229" spans="1:28" ht="22.5" customHeight="1" thickBot="1" x14ac:dyDescent="0.25">
      <c r="A1229" s="132"/>
      <c r="B1229" s="134"/>
      <c r="C1229" s="134"/>
      <c r="D1229" s="134"/>
      <c r="E1229" s="134"/>
      <c r="F1229" s="134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222" t="str">
        <f ca="1">IF(INDIRECT("ЗакСпец!D883")&lt;&gt;"",INDIRECT("ЗакСпец!D883"),"")</f>
        <v/>
      </c>
      <c r="K1229" s="222"/>
      <c r="L1229" s="222"/>
      <c r="M1229" s="222"/>
      <c r="N1229" s="222"/>
      <c r="O1229" s="141" t="str">
        <f ca="1">IF(INDIRECT("ЗакСпец!E883")&lt;&gt;"",INDIRECT("ЗакСпец!E883"),"")</f>
        <v/>
      </c>
      <c r="P1229" s="141"/>
      <c r="Q1229" s="141"/>
      <c r="R1229" s="141"/>
      <c r="S1229" s="141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41" t="str">
        <f ca="1">IF(INDIRECT("ЗакСпец!H883")&lt;&gt;"",INDIRECT("ЗакСпец!H883"),"")</f>
        <v/>
      </c>
      <c r="W1229" s="141"/>
      <c r="X1229" s="141" t="str">
        <f ca="1">IF(INDIRECT("ЗакСпец!I883")&lt;&gt;"",INDIRECT("ЗакСпец!I883"),"")</f>
        <v/>
      </c>
      <c r="Y1229" s="141"/>
      <c r="Z1229" s="141"/>
      <c r="AA1229" s="141"/>
      <c r="AB1229" s="139"/>
    </row>
    <row r="1230" spans="1:28" ht="22.5" customHeight="1" thickBot="1" x14ac:dyDescent="0.25">
      <c r="A1230" s="132"/>
      <c r="B1230" s="134"/>
      <c r="C1230" s="134"/>
      <c r="D1230" s="134"/>
      <c r="E1230" s="134"/>
      <c r="F1230" s="134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222" t="str">
        <f ca="1">IF(INDIRECT("ЗакСпец!D884")&lt;&gt;"",INDIRECT("ЗакСпец!D884"),"")</f>
        <v/>
      </c>
      <c r="K1230" s="222"/>
      <c r="L1230" s="222"/>
      <c r="M1230" s="222"/>
      <c r="N1230" s="222"/>
      <c r="O1230" s="141" t="str">
        <f ca="1">IF(INDIRECT("ЗакСпец!E884")&lt;&gt;"",INDIRECT("ЗакСпец!E884"),"")</f>
        <v/>
      </c>
      <c r="P1230" s="141"/>
      <c r="Q1230" s="141"/>
      <c r="R1230" s="141"/>
      <c r="S1230" s="141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41" t="str">
        <f ca="1">IF(INDIRECT("ЗакСпец!H884")&lt;&gt;"",INDIRECT("ЗакСпец!H884"),"")</f>
        <v/>
      </c>
      <c r="W1230" s="141"/>
      <c r="X1230" s="141" t="str">
        <f ca="1">IF(INDIRECT("ЗакСпец!I884")&lt;&gt;"",INDIRECT("ЗакСпец!I884"),"")</f>
        <v/>
      </c>
      <c r="Y1230" s="141"/>
      <c r="Z1230" s="141"/>
      <c r="AA1230" s="141"/>
      <c r="AB1230" s="139"/>
    </row>
    <row r="1231" spans="1:28" ht="8.4499999999999993" customHeight="1" thickBot="1" x14ac:dyDescent="0.25">
      <c r="A1231" s="132"/>
      <c r="B1231" s="134"/>
      <c r="C1231" s="134"/>
      <c r="D1231" s="134"/>
      <c r="E1231" s="134"/>
      <c r="F1231" s="134"/>
      <c r="G1231" s="222" t="str">
        <f ca="1">IF(INDIRECT("ЗакСпец!A885")&lt;&gt;"",INDIRECT("ЗакСпец!A885"),"")</f>
        <v/>
      </c>
      <c r="H1231" s="141" t="str">
        <f ca="1">IF(INDIRECT("ЗакСпец!B885")&lt;&gt;"",INDIRECT("ЗакСпец!B885"),"")</f>
        <v/>
      </c>
      <c r="I1231" s="222" t="str">
        <f ca="1">IF(INDIRECT("ЗакСпец!C885")&lt;&gt;"",INDIRECT("ЗакСпец!C885"),"")</f>
        <v/>
      </c>
      <c r="J1231" s="222" t="str">
        <f ca="1">IF(INDIRECT("ЗакСпец!D885")&lt;&gt;"",INDIRECT("ЗакСпец!D885"),"")</f>
        <v/>
      </c>
      <c r="K1231" s="222"/>
      <c r="L1231" s="222"/>
      <c r="M1231" s="222"/>
      <c r="N1231" s="222"/>
      <c r="O1231" s="141" t="str">
        <f ca="1">IF(INDIRECT("ЗакСпец!E885")&lt;&gt;"",INDIRECT("ЗакСпец!E885"),"")</f>
        <v/>
      </c>
      <c r="P1231" s="141"/>
      <c r="Q1231" s="141"/>
      <c r="R1231" s="141"/>
      <c r="S1231" s="141"/>
      <c r="T1231" s="222" t="str">
        <f ca="1">IF(INDIRECT("ЗакСпец!F885")&lt;&gt;"",INDIRECT("ЗакСпец!F885"),"")</f>
        <v/>
      </c>
      <c r="U1231" s="222" t="str">
        <f ca="1">IF(INDIRECT("ЗакСпец!G885")&lt;&gt;"",INDIRECT("ЗакСпец!G885"),"")</f>
        <v/>
      </c>
      <c r="V1231" s="141" t="str">
        <f ca="1">IF(INDIRECT("ЗакСпец!H885")&lt;&gt;"",INDIRECT("ЗакСпец!H885"),"")</f>
        <v/>
      </c>
      <c r="W1231" s="141"/>
      <c r="X1231" s="141" t="str">
        <f ca="1">IF(INDIRECT("ЗакСпец!I885")&lt;&gt;"",INDIRECT("ЗакСпец!I885"),"")</f>
        <v/>
      </c>
      <c r="Y1231" s="141"/>
      <c r="Z1231" s="141"/>
      <c r="AA1231" s="141"/>
      <c r="AB1231" s="139"/>
    </row>
    <row r="1232" spans="1:28" ht="14.1" customHeight="1" thickBot="1" x14ac:dyDescent="0.25">
      <c r="A1232" s="132"/>
      <c r="B1232" s="134"/>
      <c r="C1232" s="134"/>
      <c r="D1232" s="134"/>
      <c r="E1232" s="134"/>
      <c r="F1232" s="134"/>
      <c r="G1232" s="222"/>
      <c r="H1232" s="141"/>
      <c r="I1232" s="222"/>
      <c r="J1232" s="222"/>
      <c r="K1232" s="222"/>
      <c r="L1232" s="222"/>
      <c r="M1232" s="222"/>
      <c r="N1232" s="222"/>
      <c r="O1232" s="141"/>
      <c r="P1232" s="141"/>
      <c r="Q1232" s="141"/>
      <c r="R1232" s="141"/>
      <c r="S1232" s="141"/>
      <c r="T1232" s="222"/>
      <c r="U1232" s="222"/>
      <c r="V1232" s="141"/>
      <c r="W1232" s="141"/>
      <c r="X1232" s="141"/>
      <c r="Y1232" s="141"/>
      <c r="Z1232" s="141"/>
      <c r="AA1232" s="141"/>
      <c r="AB1232" s="139"/>
    </row>
    <row r="1233" spans="1:28" ht="22.5" customHeight="1" thickBot="1" x14ac:dyDescent="0.25">
      <c r="A1233" s="132"/>
      <c r="B1233" s="134"/>
      <c r="C1233" s="134"/>
      <c r="D1233" s="134"/>
      <c r="E1233" s="134"/>
      <c r="F1233" s="134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222" t="str">
        <f ca="1">IF(INDIRECT("ЗакСпец!D886")&lt;&gt;"",INDIRECT("ЗакСпец!D886"),"")</f>
        <v/>
      </c>
      <c r="K1233" s="222"/>
      <c r="L1233" s="222"/>
      <c r="M1233" s="222"/>
      <c r="N1233" s="222"/>
      <c r="O1233" s="141" t="str">
        <f ca="1">IF(INDIRECT("ЗакСпец!E886")&lt;&gt;"",INDIRECT("ЗакСпец!E886"),"")</f>
        <v/>
      </c>
      <c r="P1233" s="141"/>
      <c r="Q1233" s="141"/>
      <c r="R1233" s="141"/>
      <c r="S1233" s="141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41" t="str">
        <f ca="1">IF(INDIRECT("ЗакСпец!H886")&lt;&gt;"",INDIRECT("ЗакСпец!H886"),"")</f>
        <v/>
      </c>
      <c r="W1233" s="141"/>
      <c r="X1233" s="141" t="str">
        <f ca="1">IF(INDIRECT("ЗакСпец!I886")&lt;&gt;"",INDIRECT("ЗакСпец!I886"),"")</f>
        <v/>
      </c>
      <c r="Y1233" s="141"/>
      <c r="Z1233" s="141"/>
      <c r="AA1233" s="141"/>
      <c r="AB1233" s="139"/>
    </row>
    <row r="1234" spans="1:28" ht="19.7" customHeight="1" thickBot="1" x14ac:dyDescent="0.25">
      <c r="A1234" s="132"/>
      <c r="B1234" s="134"/>
      <c r="C1234" s="134"/>
      <c r="D1234" s="134"/>
      <c r="E1234" s="134"/>
      <c r="F1234" s="134"/>
      <c r="G1234" s="222" t="str">
        <f ca="1">IF(INDIRECT("ЗакСпец!A887")&lt;&gt;"",INDIRECT("ЗакСпец!A887"),"")</f>
        <v/>
      </c>
      <c r="H1234" s="141" t="str">
        <f ca="1">IF(INDIRECT("ЗакСпец!B887")&lt;&gt;"",INDIRECT("ЗакСпец!B887"),"")</f>
        <v/>
      </c>
      <c r="I1234" s="222" t="str">
        <f ca="1">IF(INDIRECT("ЗакСпец!C887")&lt;&gt;"",INDIRECT("ЗакСпец!C887"),"")</f>
        <v/>
      </c>
      <c r="J1234" s="222" t="str">
        <f ca="1">IF(INDIRECT("ЗакСпец!D887")&lt;&gt;"",INDIRECT("ЗакСпец!D887"),"")</f>
        <v/>
      </c>
      <c r="K1234" s="222"/>
      <c r="L1234" s="222"/>
      <c r="M1234" s="222"/>
      <c r="N1234" s="222"/>
      <c r="O1234" s="141" t="str">
        <f ca="1">IF(INDIRECT("ЗакСпец!E887")&lt;&gt;"",INDIRECT("ЗакСпец!E887"),"")</f>
        <v/>
      </c>
      <c r="P1234" s="141"/>
      <c r="Q1234" s="141"/>
      <c r="R1234" s="141"/>
      <c r="S1234" s="141"/>
      <c r="T1234" s="222" t="str">
        <f ca="1">IF(INDIRECT("ЗакСпец!F887")&lt;&gt;"",INDIRECT("ЗакСпец!F887"),"")</f>
        <v/>
      </c>
      <c r="U1234" s="222" t="str">
        <f ca="1">IF(INDIRECT("ЗакСпец!G887")&lt;&gt;"",INDIRECT("ЗакСпец!G887"),"")</f>
        <v/>
      </c>
      <c r="V1234" s="141" t="str">
        <f ca="1">IF(INDIRECT("ЗакСпец!H887")&lt;&gt;"",INDIRECT("ЗакСпец!H887"),"")</f>
        <v/>
      </c>
      <c r="W1234" s="141"/>
      <c r="X1234" s="141" t="str">
        <f ca="1">IF(INDIRECT("ЗакСпец!I887")&lt;&gt;"",INDIRECT("ЗакСпец!I887"),"")</f>
        <v/>
      </c>
      <c r="Y1234" s="141"/>
      <c r="Z1234" s="141"/>
      <c r="AA1234" s="141"/>
      <c r="AB1234" s="139"/>
    </row>
    <row r="1235" spans="1:28" ht="2.85" customHeight="1" thickBot="1" x14ac:dyDescent="0.25">
      <c r="A1235" s="132"/>
      <c r="B1235" s="134"/>
      <c r="C1235" s="162" t="s">
        <v>29</v>
      </c>
      <c r="D1235" s="127"/>
      <c r="E1235" s="127"/>
      <c r="F1235" s="127"/>
      <c r="G1235" s="223"/>
      <c r="H1235" s="141"/>
      <c r="I1235" s="222"/>
      <c r="J1235" s="222"/>
      <c r="K1235" s="222"/>
      <c r="L1235" s="222"/>
      <c r="M1235" s="222"/>
      <c r="N1235" s="222"/>
      <c r="O1235" s="141"/>
      <c r="P1235" s="141"/>
      <c r="Q1235" s="141"/>
      <c r="R1235" s="141"/>
      <c r="S1235" s="141"/>
      <c r="T1235" s="222"/>
      <c r="U1235" s="222"/>
      <c r="V1235" s="141"/>
      <c r="W1235" s="141"/>
      <c r="X1235" s="141"/>
      <c r="Y1235" s="141"/>
      <c r="Z1235" s="141"/>
      <c r="AA1235" s="141"/>
      <c r="AB1235" s="139"/>
    </row>
    <row r="1236" spans="1:28" ht="22.5" customHeight="1" thickBot="1" x14ac:dyDescent="0.25">
      <c r="A1236" s="132"/>
      <c r="B1236" s="134"/>
      <c r="C1236" s="127"/>
      <c r="D1236" s="127"/>
      <c r="E1236" s="127"/>
      <c r="F1236" s="127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222" t="str">
        <f ca="1">IF(INDIRECT("ЗакСпец!D888")&lt;&gt;"",INDIRECT("ЗакСпец!D888"),"")</f>
        <v/>
      </c>
      <c r="K1236" s="222"/>
      <c r="L1236" s="222"/>
      <c r="M1236" s="222"/>
      <c r="N1236" s="222"/>
      <c r="O1236" s="141" t="str">
        <f ca="1">IF(INDIRECT("ЗакСпец!E888")&lt;&gt;"",INDIRECT("ЗакСпец!E888"),"")</f>
        <v/>
      </c>
      <c r="P1236" s="141"/>
      <c r="Q1236" s="141"/>
      <c r="R1236" s="141"/>
      <c r="S1236" s="141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41" t="str">
        <f ca="1">IF(INDIRECT("ЗакСпец!H888")&lt;&gt;"",INDIRECT("ЗакСпец!H888"),"")</f>
        <v/>
      </c>
      <c r="W1236" s="141"/>
      <c r="X1236" s="141" t="str">
        <f ca="1">IF(INDIRECT("ЗакСпец!I888")&lt;&gt;"",INDIRECT("ЗакСпец!I888"),"")</f>
        <v/>
      </c>
      <c r="Y1236" s="141"/>
      <c r="Z1236" s="141"/>
      <c r="AA1236" s="141"/>
      <c r="AB1236" s="139"/>
    </row>
    <row r="1237" spans="1:28" ht="22.5" customHeight="1" thickBot="1" x14ac:dyDescent="0.25">
      <c r="A1237" s="132"/>
      <c r="B1237" s="134"/>
      <c r="C1237" s="127"/>
      <c r="D1237" s="127"/>
      <c r="E1237" s="127"/>
      <c r="F1237" s="127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222" t="str">
        <f ca="1">IF(INDIRECT("ЗакСпец!D889")&lt;&gt;"",INDIRECT("ЗакСпец!D889"),"")</f>
        <v/>
      </c>
      <c r="K1237" s="222"/>
      <c r="L1237" s="222"/>
      <c r="M1237" s="222"/>
      <c r="N1237" s="222"/>
      <c r="O1237" s="141" t="str">
        <f ca="1">IF(INDIRECT("ЗакСпец!E889")&lt;&gt;"",INDIRECT("ЗакСпец!E889"),"")</f>
        <v/>
      </c>
      <c r="P1237" s="141"/>
      <c r="Q1237" s="141"/>
      <c r="R1237" s="141"/>
      <c r="S1237" s="141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41" t="str">
        <f ca="1">IF(INDIRECT("ЗакСпец!H889")&lt;&gt;"",INDIRECT("ЗакСпец!H889"),"")</f>
        <v/>
      </c>
      <c r="W1237" s="141"/>
      <c r="X1237" s="141" t="str">
        <f ca="1">IF(INDIRECT("ЗакСпец!I889")&lt;&gt;"",INDIRECT("ЗакСпец!I889"),"")</f>
        <v/>
      </c>
      <c r="Y1237" s="141"/>
      <c r="Z1237" s="141"/>
      <c r="AA1237" s="141"/>
      <c r="AB1237" s="139"/>
    </row>
    <row r="1238" spans="1:28" ht="22.5" customHeight="1" thickBot="1" x14ac:dyDescent="0.25">
      <c r="A1238" s="132"/>
      <c r="B1238" s="134"/>
      <c r="C1238" s="127"/>
      <c r="D1238" s="127"/>
      <c r="E1238" s="127"/>
      <c r="F1238" s="127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222" t="str">
        <f ca="1">IF(INDIRECT("ЗакСпец!D890")&lt;&gt;"",INDIRECT("ЗакСпец!D890"),"")</f>
        <v/>
      </c>
      <c r="K1238" s="222"/>
      <c r="L1238" s="222"/>
      <c r="M1238" s="222"/>
      <c r="N1238" s="222"/>
      <c r="O1238" s="141" t="str">
        <f ca="1">IF(INDIRECT("ЗакСпец!E890")&lt;&gt;"",INDIRECT("ЗакСпец!E890"),"")</f>
        <v/>
      </c>
      <c r="P1238" s="141"/>
      <c r="Q1238" s="141"/>
      <c r="R1238" s="141"/>
      <c r="S1238" s="141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41" t="str">
        <f ca="1">IF(INDIRECT("ЗакСпец!H890")&lt;&gt;"",INDIRECT("ЗакСпец!H890"),"")</f>
        <v/>
      </c>
      <c r="W1238" s="141"/>
      <c r="X1238" s="141" t="str">
        <f ca="1">IF(INDIRECT("ЗакСпец!I890")&lt;&gt;"",INDIRECT("ЗакСпец!I890"),"")</f>
        <v/>
      </c>
      <c r="Y1238" s="141"/>
      <c r="Z1238" s="141"/>
      <c r="AA1238" s="141"/>
      <c r="AB1238" s="139"/>
    </row>
    <row r="1239" spans="1:28" ht="22.5" customHeight="1" thickBot="1" x14ac:dyDescent="0.25">
      <c r="A1239" s="132"/>
      <c r="B1239" s="134"/>
      <c r="C1239" s="162" t="s">
        <v>28</v>
      </c>
      <c r="D1239" s="162"/>
      <c r="E1239" s="127"/>
      <c r="F1239" s="127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222" t="str">
        <f ca="1">IF(INDIRECT("ЗакСпец!D891")&lt;&gt;"",INDIRECT("ЗакСпец!D891"),"")</f>
        <v/>
      </c>
      <c r="K1239" s="222"/>
      <c r="L1239" s="222"/>
      <c r="M1239" s="222"/>
      <c r="N1239" s="222"/>
      <c r="O1239" s="141" t="str">
        <f ca="1">IF(INDIRECT("ЗакСпец!E891")&lt;&gt;"",INDIRECT("ЗакСпец!E891"),"")</f>
        <v/>
      </c>
      <c r="P1239" s="141"/>
      <c r="Q1239" s="141"/>
      <c r="R1239" s="141"/>
      <c r="S1239" s="141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41" t="str">
        <f ca="1">IF(INDIRECT("ЗакСпец!H891")&lt;&gt;"",INDIRECT("ЗакСпец!H891"),"")</f>
        <v/>
      </c>
      <c r="W1239" s="141"/>
      <c r="X1239" s="141" t="str">
        <f ca="1">IF(INDIRECT("ЗакСпец!I891")&lt;&gt;"",INDIRECT("ЗакСпец!I891"),"")</f>
        <v/>
      </c>
      <c r="Y1239" s="141"/>
      <c r="Z1239" s="141"/>
      <c r="AA1239" s="141"/>
      <c r="AB1239" s="139"/>
    </row>
    <row r="1240" spans="1:28" ht="22.5" customHeight="1" thickBot="1" x14ac:dyDescent="0.25">
      <c r="A1240" s="132"/>
      <c r="B1240" s="134"/>
      <c r="C1240" s="162"/>
      <c r="D1240" s="162"/>
      <c r="E1240" s="127"/>
      <c r="F1240" s="127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222" t="str">
        <f ca="1">IF(INDIRECT("ЗакСпец!D892")&lt;&gt;"",INDIRECT("ЗакСпец!D892"),"")</f>
        <v/>
      </c>
      <c r="K1240" s="222"/>
      <c r="L1240" s="222"/>
      <c r="M1240" s="222"/>
      <c r="N1240" s="222"/>
      <c r="O1240" s="141" t="str">
        <f ca="1">IF(INDIRECT("ЗакСпец!E892")&lt;&gt;"",INDIRECT("ЗакСпец!E892"),"")</f>
        <v/>
      </c>
      <c r="P1240" s="141"/>
      <c r="Q1240" s="141"/>
      <c r="R1240" s="141"/>
      <c r="S1240" s="141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41" t="str">
        <f ca="1">IF(INDIRECT("ЗакСпец!H892")&lt;&gt;"",INDIRECT("ЗакСпец!H892"),"")</f>
        <v/>
      </c>
      <c r="W1240" s="141"/>
      <c r="X1240" s="141" t="str">
        <f ca="1">IF(INDIRECT("ЗакСпец!I892")&lt;&gt;"",INDIRECT("ЗакСпец!I892"),"")</f>
        <v/>
      </c>
      <c r="Y1240" s="141"/>
      <c r="Z1240" s="141"/>
      <c r="AA1240" s="141"/>
      <c r="AB1240" s="139"/>
    </row>
    <row r="1241" spans="1:28" ht="22.5" customHeight="1" thickBot="1" x14ac:dyDescent="0.25">
      <c r="A1241" s="132"/>
      <c r="B1241" s="134"/>
      <c r="C1241" s="162"/>
      <c r="D1241" s="162"/>
      <c r="E1241" s="127"/>
      <c r="F1241" s="127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222" t="str">
        <f ca="1">IF(INDIRECT("ЗакСпец!D893")&lt;&gt;"",INDIRECT("ЗакСпец!D893"),"")</f>
        <v/>
      </c>
      <c r="K1241" s="222"/>
      <c r="L1241" s="222"/>
      <c r="M1241" s="222"/>
      <c r="N1241" s="222"/>
      <c r="O1241" s="141" t="str">
        <f ca="1">IF(INDIRECT("ЗакСпец!E893")&lt;&gt;"",INDIRECT("ЗакСпец!E893"),"")</f>
        <v/>
      </c>
      <c r="P1241" s="141"/>
      <c r="Q1241" s="141"/>
      <c r="R1241" s="141"/>
      <c r="S1241" s="141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41" t="str">
        <f ca="1">IF(INDIRECT("ЗакСпец!H893")&lt;&gt;"",INDIRECT("ЗакСпец!H893"),"")</f>
        <v/>
      </c>
      <c r="W1241" s="141"/>
      <c r="X1241" s="141" t="str">
        <f ca="1">IF(INDIRECT("ЗакСпец!I893")&lt;&gt;"",INDIRECT("ЗакСпец!I893"),"")</f>
        <v/>
      </c>
      <c r="Y1241" s="141"/>
      <c r="Z1241" s="141"/>
      <c r="AA1241" s="141"/>
      <c r="AB1241" s="139"/>
    </row>
    <row r="1242" spans="1:28" ht="22.5" customHeight="1" thickBot="1" x14ac:dyDescent="0.25">
      <c r="A1242" s="132"/>
      <c r="B1242" s="134"/>
      <c r="C1242" s="162"/>
      <c r="D1242" s="162"/>
      <c r="E1242" s="127"/>
      <c r="F1242" s="127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222" t="str">
        <f ca="1">IF(INDIRECT("ЗакСпец!D894")&lt;&gt;"",INDIRECT("ЗакСпец!D894"),"")</f>
        <v/>
      </c>
      <c r="K1242" s="222"/>
      <c r="L1242" s="222"/>
      <c r="M1242" s="222"/>
      <c r="N1242" s="222"/>
      <c r="O1242" s="141" t="str">
        <f ca="1">IF(INDIRECT("ЗакСпец!E894")&lt;&gt;"",INDIRECT("ЗакСпец!E894"),"")</f>
        <v/>
      </c>
      <c r="P1242" s="141"/>
      <c r="Q1242" s="141"/>
      <c r="R1242" s="141"/>
      <c r="S1242" s="141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41" t="str">
        <f ca="1">IF(INDIRECT("ЗакСпец!H894")&lt;&gt;"",INDIRECT("ЗакСпец!H894"),"")</f>
        <v/>
      </c>
      <c r="W1242" s="141"/>
      <c r="X1242" s="141" t="str">
        <f ca="1">IF(INDIRECT("ЗакСпец!I894")&lt;&gt;"",INDIRECT("ЗакСпец!I894"),"")</f>
        <v/>
      </c>
      <c r="Y1242" s="141"/>
      <c r="Z1242" s="141"/>
      <c r="AA1242" s="141"/>
      <c r="AB1242" s="139"/>
    </row>
    <row r="1243" spans="1:28" ht="8.4499999999999993" customHeight="1" thickBot="1" x14ac:dyDescent="0.25">
      <c r="A1243" s="132"/>
      <c r="B1243" s="134"/>
      <c r="C1243" s="162"/>
      <c r="D1243" s="162"/>
      <c r="E1243" s="127"/>
      <c r="F1243" s="127"/>
      <c r="G1243" s="223" t="str">
        <f ca="1">IF(INDIRECT("ЗакСпец!A895")&lt;&gt;"",INDIRECT("ЗакСпец!A895"),"")</f>
        <v/>
      </c>
      <c r="H1243" s="141" t="str">
        <f ca="1">IF(INDIRECT("ЗакСпец!B895")&lt;&gt;"",INDIRECT("ЗакСпец!B895"),"")</f>
        <v/>
      </c>
      <c r="I1243" s="222" t="str">
        <f ca="1">IF(INDIRECT("ЗакСпец!C895")&lt;&gt;"",INDIRECT("ЗакСпец!C895"),"")</f>
        <v/>
      </c>
      <c r="J1243" s="222" t="str">
        <f ca="1">IF(INDIRECT("ЗакСпец!D895")&lt;&gt;"",INDIRECT("ЗакСпец!D895"),"")</f>
        <v/>
      </c>
      <c r="K1243" s="222"/>
      <c r="L1243" s="222"/>
      <c r="M1243" s="222"/>
      <c r="N1243" s="222"/>
      <c r="O1243" s="141" t="str">
        <f ca="1">IF(INDIRECT("ЗакСпец!E895")&lt;&gt;"",INDIRECT("ЗакСпец!E895"),"")</f>
        <v/>
      </c>
      <c r="P1243" s="141"/>
      <c r="Q1243" s="141"/>
      <c r="R1243" s="141"/>
      <c r="S1243" s="141"/>
      <c r="T1243" s="222" t="str">
        <f ca="1">IF(INDIRECT("ЗакСпец!F895")&lt;&gt;"",INDIRECT("ЗакСпец!F895"),"")</f>
        <v/>
      </c>
      <c r="U1243" s="222" t="str">
        <f ca="1">IF(INDIRECT("ЗакСпец!G895")&lt;&gt;"",INDIRECT("ЗакСпец!G895"),"")</f>
        <v/>
      </c>
      <c r="V1243" s="141" t="str">
        <f ca="1">IF(INDIRECT("ЗакСпец!H895")&lt;&gt;"",INDIRECT("ЗакСпец!H895"),"")</f>
        <v/>
      </c>
      <c r="W1243" s="141"/>
      <c r="X1243" s="141" t="str">
        <f ca="1">IF(INDIRECT("ЗакСпец!I895")&lt;&gt;"",INDIRECT("ЗакСпец!I895"),"")</f>
        <v/>
      </c>
      <c r="Y1243" s="141"/>
      <c r="Z1243" s="141"/>
      <c r="AA1243" s="141"/>
      <c r="AB1243" s="139"/>
    </row>
    <row r="1244" spans="1:28" ht="14.45" customHeight="1" thickBot="1" x14ac:dyDescent="0.25">
      <c r="A1244" s="132"/>
      <c r="B1244" s="134"/>
      <c r="C1244" s="162" t="s">
        <v>27</v>
      </c>
      <c r="D1244" s="162"/>
      <c r="E1244" s="127"/>
      <c r="F1244" s="127"/>
      <c r="G1244" s="223"/>
      <c r="H1244" s="141"/>
      <c r="I1244" s="222"/>
      <c r="J1244" s="222"/>
      <c r="K1244" s="222"/>
      <c r="L1244" s="222"/>
      <c r="M1244" s="222"/>
      <c r="N1244" s="222"/>
      <c r="O1244" s="141"/>
      <c r="P1244" s="141"/>
      <c r="Q1244" s="141"/>
      <c r="R1244" s="141"/>
      <c r="S1244" s="141"/>
      <c r="T1244" s="222"/>
      <c r="U1244" s="222"/>
      <c r="V1244" s="141"/>
      <c r="W1244" s="141"/>
      <c r="X1244" s="141"/>
      <c r="Y1244" s="141"/>
      <c r="Z1244" s="141"/>
      <c r="AA1244" s="141"/>
      <c r="AB1244" s="139"/>
    </row>
    <row r="1245" spans="1:28" ht="14.45" customHeight="1" thickBot="1" x14ac:dyDescent="0.25">
      <c r="A1245" s="132"/>
      <c r="B1245" s="134"/>
      <c r="C1245" s="162"/>
      <c r="D1245" s="162"/>
      <c r="E1245" s="127"/>
      <c r="F1245" s="127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39"/>
    </row>
    <row r="1246" spans="1:28" ht="14.45" customHeight="1" thickBot="1" x14ac:dyDescent="0.25">
      <c r="A1246" s="132"/>
      <c r="B1246" s="134"/>
      <c r="C1246" s="162"/>
      <c r="D1246" s="162"/>
      <c r="E1246" s="127"/>
      <c r="F1246" s="127"/>
      <c r="G1246" s="20"/>
      <c r="J1246" s="14"/>
      <c r="K1246" s="14"/>
      <c r="L1246" s="214"/>
      <c r="M1246" s="214"/>
      <c r="N1246" s="215"/>
      <c r="O1246" s="215"/>
      <c r="P1246" s="14"/>
      <c r="Q1246" s="14"/>
      <c r="R1246" s="216" t="str">
        <f>R1203</f>
        <v>1191-ИОС4.1-ВОР</v>
      </c>
      <c r="S1246" s="216"/>
      <c r="T1246" s="216"/>
      <c r="U1246" s="216"/>
      <c r="V1246" s="216"/>
      <c r="W1246" s="216"/>
      <c r="X1246" s="216"/>
      <c r="Y1246" s="216"/>
      <c r="Z1246" s="216"/>
      <c r="AA1246" s="32" t="s">
        <v>16</v>
      </c>
      <c r="AB1246" s="139"/>
    </row>
    <row r="1247" spans="1:28" ht="14.45" customHeight="1" thickBot="1" x14ac:dyDescent="0.25">
      <c r="A1247" s="132"/>
      <c r="B1247" s="134"/>
      <c r="C1247" s="162"/>
      <c r="D1247" s="162"/>
      <c r="E1247" s="127"/>
      <c r="F1247" s="127"/>
      <c r="G1247" s="20"/>
      <c r="J1247" s="27"/>
      <c r="K1247" s="27"/>
      <c r="L1247" s="199"/>
      <c r="M1247" s="199"/>
      <c r="N1247" s="219"/>
      <c r="O1247" s="219"/>
      <c r="P1247" s="27"/>
      <c r="Q1247" s="27"/>
      <c r="R1247" s="216"/>
      <c r="S1247" s="216"/>
      <c r="T1247" s="216"/>
      <c r="U1247" s="216"/>
      <c r="V1247" s="216"/>
      <c r="W1247" s="216"/>
      <c r="X1247" s="216"/>
      <c r="Y1247" s="216"/>
      <c r="Z1247" s="216"/>
      <c r="AA1247" s="213" t="str">
        <f ca="1">IF(CONCATENATE(H1209,H1210,H1211,H1212,H1213)&lt;&gt;"",AA1204+1,"")</f>
        <v/>
      </c>
      <c r="AB1247" s="139"/>
    </row>
    <row r="1248" spans="1:28" ht="14.45" customHeight="1" thickBot="1" x14ac:dyDescent="0.25">
      <c r="A1248" s="132"/>
      <c r="B1248" s="134"/>
      <c r="C1248" s="162"/>
      <c r="D1248" s="162"/>
      <c r="E1248" s="127"/>
      <c r="F1248" s="127"/>
      <c r="G1248" s="23"/>
      <c r="H1248" s="42"/>
      <c r="I1248" s="24"/>
      <c r="J1248" s="13" t="s">
        <v>10</v>
      </c>
      <c r="K1248" s="13" t="s">
        <v>11</v>
      </c>
      <c r="L1248" s="213" t="s">
        <v>16</v>
      </c>
      <c r="M1248" s="213"/>
      <c r="N1248" s="127" t="s">
        <v>12</v>
      </c>
      <c r="O1248" s="127"/>
      <c r="P1248" s="13" t="s">
        <v>13</v>
      </c>
      <c r="Q1248" s="13" t="s">
        <v>14</v>
      </c>
      <c r="R1248" s="216"/>
      <c r="S1248" s="216"/>
      <c r="T1248" s="216"/>
      <c r="U1248" s="216"/>
      <c r="V1248" s="216"/>
      <c r="W1248" s="216"/>
      <c r="X1248" s="216"/>
      <c r="Y1248" s="216"/>
      <c r="Z1248" s="216"/>
      <c r="AA1248" s="213"/>
      <c r="AB1248" s="139"/>
    </row>
    <row r="1249" spans="1:28" ht="16.899999999999999" customHeight="1" x14ac:dyDescent="0.2">
      <c r="A1249" s="196"/>
      <c r="B1249" s="197"/>
      <c r="C1249" s="197"/>
      <c r="D1249" s="197"/>
      <c r="E1249" s="197"/>
      <c r="F1249" s="197"/>
      <c r="G1249" s="197"/>
      <c r="H1249" s="197"/>
      <c r="I1249" s="197"/>
      <c r="J1249" s="197"/>
      <c r="K1249" s="197"/>
      <c r="L1249" s="197"/>
      <c r="M1249" s="197"/>
      <c r="N1249" s="197"/>
      <c r="O1249" s="197"/>
      <c r="P1249" s="197"/>
      <c r="Q1249" s="197"/>
      <c r="R1249" s="197"/>
      <c r="S1249" s="197"/>
      <c r="T1249" s="197"/>
      <c r="U1249" s="197"/>
      <c r="V1249" s="197"/>
      <c r="W1249" s="197"/>
      <c r="X1249" s="197"/>
      <c r="Y1249" s="197"/>
      <c r="Z1249" s="197"/>
      <c r="AA1249" s="197"/>
      <c r="AB1249" s="140"/>
    </row>
    <row r="1250" spans="1:28" ht="16.899999999999999" customHeight="1" thickBot="1" x14ac:dyDescent="0.25">
      <c r="A1250" s="130"/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35"/>
    </row>
    <row r="1251" spans="1:28" ht="100.15" customHeight="1" thickBot="1" x14ac:dyDescent="0.25">
      <c r="A1251" s="198"/>
      <c r="B1251" s="134"/>
      <c r="C1251" s="134"/>
      <c r="D1251" s="134"/>
      <c r="E1251" s="134"/>
      <c r="F1251" s="134"/>
      <c r="G1251" s="12" t="s">
        <v>18</v>
      </c>
      <c r="H1251" s="38" t="s">
        <v>19</v>
      </c>
      <c r="I1251" s="12" t="s">
        <v>20</v>
      </c>
      <c r="J1251" s="222" t="s">
        <v>21</v>
      </c>
      <c r="K1251" s="222"/>
      <c r="L1251" s="222"/>
      <c r="M1251" s="213"/>
      <c r="N1251" s="213"/>
      <c r="O1251" s="141" t="s">
        <v>22</v>
      </c>
      <c r="P1251" s="141"/>
      <c r="Q1251" s="141"/>
      <c r="R1251" s="141"/>
      <c r="S1251" s="141"/>
      <c r="T1251" s="12" t="s">
        <v>26</v>
      </c>
      <c r="U1251" s="12" t="s">
        <v>25</v>
      </c>
      <c r="V1251" s="141" t="s">
        <v>23</v>
      </c>
      <c r="W1251" s="141"/>
      <c r="X1251" s="141" t="s">
        <v>24</v>
      </c>
      <c r="Y1251" s="141"/>
      <c r="Z1251" s="141"/>
      <c r="AA1251" s="141"/>
      <c r="AB1251" s="139"/>
    </row>
    <row r="1252" spans="1:28" ht="22.5" customHeight="1" thickBot="1" x14ac:dyDescent="0.25">
      <c r="A1252" s="132"/>
      <c r="B1252" s="134"/>
      <c r="C1252" s="134"/>
      <c r="D1252" s="134"/>
      <c r="E1252" s="134"/>
      <c r="F1252" s="134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222" t="str">
        <f ca="1">IF(INDIRECT("ЗакСпец!D896")&lt;&gt;"",INDIRECT("ЗакСпец!D896"),"")</f>
        <v/>
      </c>
      <c r="K1252" s="222"/>
      <c r="L1252" s="222"/>
      <c r="M1252" s="222"/>
      <c r="N1252" s="222"/>
      <c r="O1252" s="141" t="str">
        <f ca="1">IF(INDIRECT("ЗакСпец!E896")&lt;&gt;"",INDIRECT("ЗакСпец!E896"),"")</f>
        <v/>
      </c>
      <c r="P1252" s="141"/>
      <c r="Q1252" s="141"/>
      <c r="R1252" s="141"/>
      <c r="S1252" s="141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41" t="str">
        <f ca="1">IF(INDIRECT("ЗакСпец!H896")&lt;&gt;"",INDIRECT("ЗакСпец!H896"),"")</f>
        <v/>
      </c>
      <c r="W1252" s="141"/>
      <c r="X1252" s="141" t="str">
        <f ca="1">IF(INDIRECT("ЗакСпец!I896")&lt;&gt;"",INDIRECT("ЗакСпец!I896"),"")</f>
        <v/>
      </c>
      <c r="Y1252" s="141"/>
      <c r="Z1252" s="141"/>
      <c r="AA1252" s="141"/>
      <c r="AB1252" s="139"/>
    </row>
    <row r="1253" spans="1:28" ht="22.5" customHeight="1" thickBot="1" x14ac:dyDescent="0.25">
      <c r="A1253" s="132"/>
      <c r="B1253" s="134"/>
      <c r="C1253" s="134"/>
      <c r="D1253" s="134"/>
      <c r="E1253" s="134"/>
      <c r="F1253" s="134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222" t="str">
        <f ca="1">IF(INDIRECT("ЗакСпец!D897")&lt;&gt;"",INDIRECT("ЗакСпец!D897"),"")</f>
        <v/>
      </c>
      <c r="K1253" s="222"/>
      <c r="L1253" s="222"/>
      <c r="M1253" s="222"/>
      <c r="N1253" s="222"/>
      <c r="O1253" s="141" t="str">
        <f ca="1">IF(INDIRECT("ЗакСпец!E897")&lt;&gt;"",INDIRECT("ЗакСпец!E897"),"")</f>
        <v/>
      </c>
      <c r="P1253" s="141"/>
      <c r="Q1253" s="141"/>
      <c r="R1253" s="141"/>
      <c r="S1253" s="141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41" t="str">
        <f ca="1">IF(INDIRECT("ЗакСпец!H897")&lt;&gt;"",INDIRECT("ЗакСпец!H897"),"")</f>
        <v/>
      </c>
      <c r="W1253" s="141"/>
      <c r="X1253" s="141" t="str">
        <f ca="1">IF(INDIRECT("ЗакСпец!I897")&lt;&gt;"",INDIRECT("ЗакСпец!I897"),"")</f>
        <v/>
      </c>
      <c r="Y1253" s="141"/>
      <c r="Z1253" s="141"/>
      <c r="AA1253" s="141"/>
      <c r="AB1253" s="139"/>
    </row>
    <row r="1254" spans="1:28" ht="22.5" customHeight="1" thickBot="1" x14ac:dyDescent="0.25">
      <c r="A1254" s="132"/>
      <c r="B1254" s="134"/>
      <c r="C1254" s="134"/>
      <c r="D1254" s="134"/>
      <c r="E1254" s="134"/>
      <c r="F1254" s="134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222" t="str">
        <f ca="1">IF(INDIRECT("ЗакСпец!D898")&lt;&gt;"",INDIRECT("ЗакСпец!D898"),"")</f>
        <v/>
      </c>
      <c r="K1254" s="222"/>
      <c r="L1254" s="222"/>
      <c r="M1254" s="222"/>
      <c r="N1254" s="222"/>
      <c r="O1254" s="141" t="str">
        <f ca="1">IF(INDIRECT("ЗакСпец!E898")&lt;&gt;"",INDIRECT("ЗакСпец!E898"),"")</f>
        <v/>
      </c>
      <c r="P1254" s="141"/>
      <c r="Q1254" s="141"/>
      <c r="R1254" s="141"/>
      <c r="S1254" s="141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41" t="str">
        <f ca="1">IF(INDIRECT("ЗакСпец!H898")&lt;&gt;"",INDIRECT("ЗакСпец!H898"),"")</f>
        <v/>
      </c>
      <c r="W1254" s="141"/>
      <c r="X1254" s="141" t="str">
        <f ca="1">IF(INDIRECT("ЗакСпец!I898")&lt;&gt;"",INDIRECT("ЗакСпец!I898"),"")</f>
        <v/>
      </c>
      <c r="Y1254" s="141"/>
      <c r="Z1254" s="141"/>
      <c r="AA1254" s="141"/>
      <c r="AB1254" s="139"/>
    </row>
    <row r="1255" spans="1:28" ht="22.5" customHeight="1" thickBot="1" x14ac:dyDescent="0.25">
      <c r="A1255" s="132"/>
      <c r="B1255" s="134"/>
      <c r="C1255" s="134"/>
      <c r="D1255" s="134"/>
      <c r="E1255" s="134"/>
      <c r="F1255" s="134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222" t="str">
        <f ca="1">IF(INDIRECT("ЗакСпец!D899")&lt;&gt;"",INDIRECT("ЗакСпец!D899"),"")</f>
        <v/>
      </c>
      <c r="K1255" s="222"/>
      <c r="L1255" s="222"/>
      <c r="M1255" s="222"/>
      <c r="N1255" s="222"/>
      <c r="O1255" s="141" t="str">
        <f ca="1">IF(INDIRECT("ЗакСпец!E899")&lt;&gt;"",INDIRECT("ЗакСпец!E899"),"")</f>
        <v/>
      </c>
      <c r="P1255" s="141"/>
      <c r="Q1255" s="141"/>
      <c r="R1255" s="141"/>
      <c r="S1255" s="141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41" t="str">
        <f ca="1">IF(INDIRECT("ЗакСпец!H899")&lt;&gt;"",INDIRECT("ЗакСпец!H899"),"")</f>
        <v/>
      </c>
      <c r="W1255" s="141"/>
      <c r="X1255" s="141" t="str">
        <f ca="1">IF(INDIRECT("ЗакСпец!I899")&lt;&gt;"",INDIRECT("ЗакСпец!I899"),"")</f>
        <v/>
      </c>
      <c r="Y1255" s="141"/>
      <c r="Z1255" s="141"/>
      <c r="AA1255" s="141"/>
      <c r="AB1255" s="139"/>
    </row>
    <row r="1256" spans="1:28" ht="22.5" customHeight="1" thickBot="1" x14ac:dyDescent="0.25">
      <c r="A1256" s="132"/>
      <c r="B1256" s="134"/>
      <c r="C1256" s="134"/>
      <c r="D1256" s="134"/>
      <c r="E1256" s="134"/>
      <c r="F1256" s="134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222" t="str">
        <f ca="1">IF(INDIRECT("ЗакСпец!D900")&lt;&gt;"",INDIRECT("ЗакСпец!D900"),"")</f>
        <v/>
      </c>
      <c r="K1256" s="222"/>
      <c r="L1256" s="222"/>
      <c r="M1256" s="222"/>
      <c r="N1256" s="222"/>
      <c r="O1256" s="141" t="str">
        <f ca="1">IF(INDIRECT("ЗакСпец!E900")&lt;&gt;"",INDIRECT("ЗакСпец!E900"),"")</f>
        <v/>
      </c>
      <c r="P1256" s="141"/>
      <c r="Q1256" s="141"/>
      <c r="R1256" s="141"/>
      <c r="S1256" s="141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41" t="str">
        <f ca="1">IF(INDIRECT("ЗакСпец!H900")&lt;&gt;"",INDIRECT("ЗакСпец!H900"),"")</f>
        <v/>
      </c>
      <c r="W1256" s="141"/>
      <c r="X1256" s="141" t="str">
        <f ca="1">IF(INDIRECT("ЗакСпец!I900")&lt;&gt;"",INDIRECT("ЗакСпец!I900"),"")</f>
        <v/>
      </c>
      <c r="Y1256" s="141"/>
      <c r="Z1256" s="141"/>
      <c r="AA1256" s="141"/>
      <c r="AB1256" s="139"/>
    </row>
    <row r="1257" spans="1:28" ht="22.5" customHeight="1" thickBot="1" x14ac:dyDescent="0.25">
      <c r="A1257" s="132"/>
      <c r="B1257" s="134"/>
      <c r="C1257" s="134"/>
      <c r="D1257" s="134"/>
      <c r="E1257" s="134"/>
      <c r="F1257" s="134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222" t="str">
        <f ca="1">IF(INDIRECT("ЗакСпец!D901")&lt;&gt;"",INDIRECT("ЗакСпец!D901"),"")</f>
        <v/>
      </c>
      <c r="K1257" s="222"/>
      <c r="L1257" s="222"/>
      <c r="M1257" s="222"/>
      <c r="N1257" s="222"/>
      <c r="O1257" s="141" t="str">
        <f ca="1">IF(INDIRECT("ЗакСпец!E901")&lt;&gt;"",INDIRECT("ЗакСпец!E901"),"")</f>
        <v/>
      </c>
      <c r="P1257" s="141"/>
      <c r="Q1257" s="141"/>
      <c r="R1257" s="141"/>
      <c r="S1257" s="141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41" t="str">
        <f ca="1">IF(INDIRECT("ЗакСпец!H901")&lt;&gt;"",INDIRECT("ЗакСпец!H901"),"")</f>
        <v/>
      </c>
      <c r="W1257" s="141"/>
      <c r="X1257" s="141" t="str">
        <f ca="1">IF(INDIRECT("ЗакСпец!I901")&lt;&gt;"",INDIRECT("ЗакСпец!I901"),"")</f>
        <v/>
      </c>
      <c r="Y1257" s="141"/>
      <c r="Z1257" s="141"/>
      <c r="AA1257" s="141"/>
      <c r="AB1257" s="139"/>
    </row>
    <row r="1258" spans="1:28" ht="22.5" customHeight="1" thickBot="1" x14ac:dyDescent="0.25">
      <c r="A1258" s="132"/>
      <c r="B1258" s="134"/>
      <c r="C1258" s="134"/>
      <c r="D1258" s="134"/>
      <c r="E1258" s="134"/>
      <c r="F1258" s="134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222" t="str">
        <f ca="1">IF(INDIRECT("ЗакСпец!D902")&lt;&gt;"",INDIRECT("ЗакСпец!D902"),"")</f>
        <v/>
      </c>
      <c r="K1258" s="222"/>
      <c r="L1258" s="222"/>
      <c r="M1258" s="222"/>
      <c r="N1258" s="222"/>
      <c r="O1258" s="141" t="str">
        <f ca="1">IF(INDIRECT("ЗакСпец!E902")&lt;&gt;"",INDIRECT("ЗакСпец!E902"),"")</f>
        <v/>
      </c>
      <c r="P1258" s="141"/>
      <c r="Q1258" s="141"/>
      <c r="R1258" s="141"/>
      <c r="S1258" s="141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41" t="str">
        <f ca="1">IF(INDIRECT("ЗакСпец!H902")&lt;&gt;"",INDIRECT("ЗакСпец!H902"),"")</f>
        <v/>
      </c>
      <c r="W1258" s="141"/>
      <c r="X1258" s="141" t="str">
        <f ca="1">IF(INDIRECT("ЗакСпец!I902")&lt;&gt;"",INDIRECT("ЗакСпец!I902"),"")</f>
        <v/>
      </c>
      <c r="Y1258" s="141"/>
      <c r="Z1258" s="141"/>
      <c r="AA1258" s="141"/>
      <c r="AB1258" s="139"/>
    </row>
    <row r="1259" spans="1:28" ht="22.5" customHeight="1" thickBot="1" x14ac:dyDescent="0.25">
      <c r="A1259" s="132"/>
      <c r="B1259" s="134"/>
      <c r="C1259" s="134"/>
      <c r="D1259" s="134"/>
      <c r="E1259" s="134"/>
      <c r="F1259" s="134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222" t="str">
        <f ca="1">IF(INDIRECT("ЗакСпец!D903")&lt;&gt;"",INDIRECT("ЗакСпец!D903"),"")</f>
        <v/>
      </c>
      <c r="K1259" s="222"/>
      <c r="L1259" s="222"/>
      <c r="M1259" s="222"/>
      <c r="N1259" s="222"/>
      <c r="O1259" s="141" t="str">
        <f ca="1">IF(INDIRECT("ЗакСпец!E903")&lt;&gt;"",INDIRECT("ЗакСпец!E903"),"")</f>
        <v/>
      </c>
      <c r="P1259" s="141"/>
      <c r="Q1259" s="141"/>
      <c r="R1259" s="141"/>
      <c r="S1259" s="141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41" t="str">
        <f ca="1">IF(INDIRECT("ЗакСпец!H903")&lt;&gt;"",INDIRECT("ЗакСпец!H903"),"")</f>
        <v/>
      </c>
      <c r="W1259" s="141"/>
      <c r="X1259" s="141" t="str">
        <f ca="1">IF(INDIRECT("ЗакСпец!I903")&lt;&gt;"",INDIRECT("ЗакСпец!I903"),"")</f>
        <v/>
      </c>
      <c r="Y1259" s="141"/>
      <c r="Z1259" s="141"/>
      <c r="AA1259" s="141"/>
      <c r="AB1259" s="139"/>
    </row>
    <row r="1260" spans="1:28" ht="22.5" customHeight="1" thickBot="1" x14ac:dyDescent="0.25">
      <c r="A1260" s="132"/>
      <c r="B1260" s="134"/>
      <c r="C1260" s="134"/>
      <c r="D1260" s="134"/>
      <c r="E1260" s="134"/>
      <c r="F1260" s="134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222" t="str">
        <f ca="1">IF(INDIRECT("ЗакСпец!D904")&lt;&gt;"",INDIRECT("ЗакСпец!D904"),"")</f>
        <v/>
      </c>
      <c r="K1260" s="222"/>
      <c r="L1260" s="222"/>
      <c r="M1260" s="222"/>
      <c r="N1260" s="222"/>
      <c r="O1260" s="141" t="str">
        <f ca="1">IF(INDIRECT("ЗакСпец!E904")&lt;&gt;"",INDIRECT("ЗакСпец!E904"),"")</f>
        <v/>
      </c>
      <c r="P1260" s="141"/>
      <c r="Q1260" s="141"/>
      <c r="R1260" s="141"/>
      <c r="S1260" s="141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41" t="str">
        <f ca="1">IF(INDIRECT("ЗакСпец!H904")&lt;&gt;"",INDIRECT("ЗакСпец!H904"),"")</f>
        <v/>
      </c>
      <c r="W1260" s="141"/>
      <c r="X1260" s="141" t="str">
        <f ca="1">IF(INDIRECT("ЗакСпец!I904")&lt;&gt;"",INDIRECT("ЗакСпец!I904"),"")</f>
        <v/>
      </c>
      <c r="Y1260" s="141"/>
      <c r="Z1260" s="141"/>
      <c r="AA1260" s="141"/>
      <c r="AB1260" s="139"/>
    </row>
    <row r="1261" spans="1:28" ht="22.5" customHeight="1" thickBot="1" x14ac:dyDescent="0.25">
      <c r="A1261" s="132"/>
      <c r="B1261" s="134"/>
      <c r="C1261" s="134"/>
      <c r="D1261" s="134"/>
      <c r="E1261" s="134"/>
      <c r="F1261" s="134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222" t="str">
        <f ca="1">IF(INDIRECT("ЗакСпец!D905")&lt;&gt;"",INDIRECT("ЗакСпец!D905"),"")</f>
        <v/>
      </c>
      <c r="K1261" s="222"/>
      <c r="L1261" s="222"/>
      <c r="M1261" s="222"/>
      <c r="N1261" s="222"/>
      <c r="O1261" s="141" t="str">
        <f ca="1">IF(INDIRECT("ЗакСпец!E905")&lt;&gt;"",INDIRECT("ЗакСпец!E905"),"")</f>
        <v/>
      </c>
      <c r="P1261" s="141"/>
      <c r="Q1261" s="141"/>
      <c r="R1261" s="141"/>
      <c r="S1261" s="141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41" t="str">
        <f ca="1">IF(INDIRECT("ЗакСпец!H905")&lt;&gt;"",INDIRECT("ЗакСпец!H905"),"")</f>
        <v/>
      </c>
      <c r="W1261" s="141"/>
      <c r="X1261" s="141" t="str">
        <f ca="1">IF(INDIRECT("ЗакСпец!I905")&lt;&gt;"",INDIRECT("ЗакСпец!I905"),"")</f>
        <v/>
      </c>
      <c r="Y1261" s="141"/>
      <c r="Z1261" s="141"/>
      <c r="AA1261" s="141"/>
      <c r="AB1261" s="139"/>
    </row>
    <row r="1262" spans="1:28" ht="22.5" customHeight="1" thickBot="1" x14ac:dyDescent="0.25">
      <c r="A1262" s="132"/>
      <c r="B1262" s="134"/>
      <c r="C1262" s="134"/>
      <c r="D1262" s="134"/>
      <c r="E1262" s="134"/>
      <c r="F1262" s="134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222" t="str">
        <f ca="1">IF(INDIRECT("ЗакСпец!D906")&lt;&gt;"",INDIRECT("ЗакСпец!D906"),"")</f>
        <v/>
      </c>
      <c r="K1262" s="222"/>
      <c r="L1262" s="222"/>
      <c r="M1262" s="222"/>
      <c r="N1262" s="222"/>
      <c r="O1262" s="141" t="str">
        <f ca="1">IF(INDIRECT("ЗакСпец!E906")&lt;&gt;"",INDIRECT("ЗакСпец!E906"),"")</f>
        <v/>
      </c>
      <c r="P1262" s="141"/>
      <c r="Q1262" s="141"/>
      <c r="R1262" s="141"/>
      <c r="S1262" s="141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41" t="str">
        <f ca="1">IF(INDIRECT("ЗакСпец!H906")&lt;&gt;"",INDIRECT("ЗакСпец!H906"),"")</f>
        <v/>
      </c>
      <c r="W1262" s="141"/>
      <c r="X1262" s="141" t="str">
        <f ca="1">IF(INDIRECT("ЗакСпец!I906")&lt;&gt;"",INDIRECT("ЗакСпец!I906"),"")</f>
        <v/>
      </c>
      <c r="Y1262" s="141"/>
      <c r="Z1262" s="141"/>
      <c r="AA1262" s="141"/>
      <c r="AB1262" s="139"/>
    </row>
    <row r="1263" spans="1:28" ht="22.5" customHeight="1" thickBot="1" x14ac:dyDescent="0.25">
      <c r="A1263" s="132"/>
      <c r="B1263" s="134"/>
      <c r="C1263" s="134"/>
      <c r="D1263" s="134"/>
      <c r="E1263" s="134"/>
      <c r="F1263" s="134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222" t="str">
        <f ca="1">IF(INDIRECT("ЗакСпец!D907")&lt;&gt;"",INDIRECT("ЗакСпец!D907"),"")</f>
        <v/>
      </c>
      <c r="K1263" s="222"/>
      <c r="L1263" s="222"/>
      <c r="M1263" s="222"/>
      <c r="N1263" s="222"/>
      <c r="O1263" s="141" t="str">
        <f ca="1">IF(INDIRECT("ЗакСпец!E907")&lt;&gt;"",INDIRECT("ЗакСпец!E907"),"")</f>
        <v/>
      </c>
      <c r="P1263" s="141"/>
      <c r="Q1263" s="141"/>
      <c r="R1263" s="141"/>
      <c r="S1263" s="141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41" t="str">
        <f ca="1">IF(INDIRECT("ЗакСпец!H907")&lt;&gt;"",INDIRECT("ЗакСпец!H907"),"")</f>
        <v/>
      </c>
      <c r="W1263" s="141"/>
      <c r="X1263" s="141" t="str">
        <f ca="1">IF(INDIRECT("ЗакСпец!I907")&lt;&gt;"",INDIRECT("ЗакСпец!I907"),"")</f>
        <v/>
      </c>
      <c r="Y1263" s="141"/>
      <c r="Z1263" s="141"/>
      <c r="AA1263" s="141"/>
      <c r="AB1263" s="139"/>
    </row>
    <row r="1264" spans="1:28" ht="22.5" customHeight="1" thickBot="1" x14ac:dyDescent="0.25">
      <c r="A1264" s="132"/>
      <c r="B1264" s="134"/>
      <c r="C1264" s="134"/>
      <c r="D1264" s="134"/>
      <c r="E1264" s="134"/>
      <c r="F1264" s="134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222" t="str">
        <f ca="1">IF(INDIRECT("ЗакСпец!D908")&lt;&gt;"",INDIRECT("ЗакСпец!D908"),"")</f>
        <v/>
      </c>
      <c r="K1264" s="222"/>
      <c r="L1264" s="222"/>
      <c r="M1264" s="222"/>
      <c r="N1264" s="222"/>
      <c r="O1264" s="141" t="str">
        <f ca="1">IF(INDIRECT("ЗакСпец!E908")&lt;&gt;"",INDIRECT("ЗакСпец!E908"),"")</f>
        <v/>
      </c>
      <c r="P1264" s="141"/>
      <c r="Q1264" s="141"/>
      <c r="R1264" s="141"/>
      <c r="S1264" s="141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41" t="str">
        <f ca="1">IF(INDIRECT("ЗакСпец!H908")&lt;&gt;"",INDIRECT("ЗакСпец!H908"),"")</f>
        <v/>
      </c>
      <c r="W1264" s="141"/>
      <c r="X1264" s="141" t="str">
        <f ca="1">IF(INDIRECT("ЗакСпец!I908")&lt;&gt;"",INDIRECT("ЗакСпец!I908"),"")</f>
        <v/>
      </c>
      <c r="Y1264" s="141"/>
      <c r="Z1264" s="141"/>
      <c r="AA1264" s="141"/>
      <c r="AB1264" s="139"/>
    </row>
    <row r="1265" spans="1:28" ht="22.5" customHeight="1" thickBot="1" x14ac:dyDescent="0.25">
      <c r="A1265" s="132"/>
      <c r="B1265" s="134"/>
      <c r="C1265" s="134"/>
      <c r="D1265" s="134"/>
      <c r="E1265" s="134"/>
      <c r="F1265" s="134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222" t="str">
        <f ca="1">IF(INDIRECT("ЗакСпец!D909")&lt;&gt;"",INDIRECT("ЗакСпец!D909"),"")</f>
        <v/>
      </c>
      <c r="K1265" s="222"/>
      <c r="L1265" s="222"/>
      <c r="M1265" s="222"/>
      <c r="N1265" s="222"/>
      <c r="O1265" s="141" t="str">
        <f ca="1">IF(INDIRECT("ЗакСпец!E909")&lt;&gt;"",INDIRECT("ЗакСпец!E909"),"")</f>
        <v/>
      </c>
      <c r="P1265" s="141"/>
      <c r="Q1265" s="141"/>
      <c r="R1265" s="141"/>
      <c r="S1265" s="141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41" t="str">
        <f ca="1">IF(INDIRECT("ЗакСпец!H909")&lt;&gt;"",INDIRECT("ЗакСпец!H909"),"")</f>
        <v/>
      </c>
      <c r="W1265" s="141"/>
      <c r="X1265" s="141" t="str">
        <f ca="1">IF(INDIRECT("ЗакСпец!I909")&lt;&gt;"",INDIRECT("ЗакСпец!I909"),"")</f>
        <v/>
      </c>
      <c r="Y1265" s="141"/>
      <c r="Z1265" s="141"/>
      <c r="AA1265" s="141"/>
      <c r="AB1265" s="139"/>
    </row>
    <row r="1266" spans="1:28" ht="16.899999999999999" customHeight="1" thickBot="1" x14ac:dyDescent="0.25">
      <c r="A1266" s="132"/>
      <c r="B1266" s="134"/>
      <c r="C1266" s="134"/>
      <c r="D1266" s="134"/>
      <c r="E1266" s="134"/>
      <c r="F1266" s="134"/>
      <c r="G1266" s="222" t="str">
        <f ca="1">IF(INDIRECT("ЗакСпец!A910")&lt;&gt;"",INDIRECT("ЗакСпец!A910"),"")</f>
        <v/>
      </c>
      <c r="H1266" s="141" t="str">
        <f ca="1">IF(INDIRECT("ЗакСпец!B910")&lt;&gt;"",INDIRECT("ЗакСпец!B910"),"")</f>
        <v/>
      </c>
      <c r="I1266" s="222" t="str">
        <f ca="1">IF(INDIRECT("ЗакСпец!C910")&lt;&gt;"",INDIRECT("ЗакСпец!C910"),"")</f>
        <v/>
      </c>
      <c r="J1266" s="222" t="str">
        <f ca="1">IF(INDIRECT("ЗакСпец!D910")&lt;&gt;"",INDIRECT("ЗакСпец!D910"),"")</f>
        <v/>
      </c>
      <c r="K1266" s="222"/>
      <c r="L1266" s="222"/>
      <c r="M1266" s="222"/>
      <c r="N1266" s="222"/>
      <c r="O1266" s="141" t="str">
        <f ca="1">IF(INDIRECT("ЗакСпец!E910")&lt;&gt;"",INDIRECT("ЗакСпец!E910"),"")</f>
        <v/>
      </c>
      <c r="P1266" s="141"/>
      <c r="Q1266" s="141"/>
      <c r="R1266" s="141"/>
      <c r="S1266" s="141"/>
      <c r="T1266" s="222" t="str">
        <f ca="1">IF(INDIRECT("ЗакСпец!F910")&lt;&gt;"",INDIRECT("ЗакСпец!F910"),"")</f>
        <v/>
      </c>
      <c r="U1266" s="222" t="str">
        <f ca="1">IF(INDIRECT("ЗакСпец!G910")&lt;&gt;"",INDIRECT("ЗакСпец!G910"),"")</f>
        <v/>
      </c>
      <c r="V1266" s="141" t="str">
        <f ca="1">IF(INDIRECT("ЗакСпец!H910")&lt;&gt;"",INDIRECT("ЗакСпец!H910"),"")</f>
        <v/>
      </c>
      <c r="W1266" s="141"/>
      <c r="X1266" s="141" t="str">
        <f ca="1">IF(INDIRECT("ЗакСпец!I910")&lt;&gt;"",INDIRECT("ЗакСпец!I910"),"")</f>
        <v/>
      </c>
      <c r="Y1266" s="141"/>
      <c r="Z1266" s="141"/>
      <c r="AA1266" s="141"/>
      <c r="AB1266" s="139"/>
    </row>
    <row r="1267" spans="1:28" ht="5.65" customHeight="1" thickBot="1" x14ac:dyDescent="0.25">
      <c r="A1267" s="132"/>
      <c r="B1267" s="134"/>
      <c r="C1267" s="134"/>
      <c r="D1267" s="134"/>
      <c r="E1267" s="134"/>
      <c r="F1267" s="134"/>
      <c r="G1267" s="222"/>
      <c r="H1267" s="141"/>
      <c r="I1267" s="222"/>
      <c r="J1267" s="222"/>
      <c r="K1267" s="222"/>
      <c r="L1267" s="222"/>
      <c r="M1267" s="222"/>
      <c r="N1267" s="222"/>
      <c r="O1267" s="141"/>
      <c r="P1267" s="141"/>
      <c r="Q1267" s="141"/>
      <c r="R1267" s="141"/>
      <c r="S1267" s="141"/>
      <c r="T1267" s="222"/>
      <c r="U1267" s="222"/>
      <c r="V1267" s="141"/>
      <c r="W1267" s="141"/>
      <c r="X1267" s="141"/>
      <c r="Y1267" s="141"/>
      <c r="Z1267" s="141"/>
      <c r="AA1267" s="141"/>
      <c r="AB1267" s="139"/>
    </row>
    <row r="1268" spans="1:28" ht="22.5" customHeight="1" thickBot="1" x14ac:dyDescent="0.25">
      <c r="A1268" s="132"/>
      <c r="B1268" s="134"/>
      <c r="C1268" s="134"/>
      <c r="D1268" s="134"/>
      <c r="E1268" s="134"/>
      <c r="F1268" s="134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222" t="str">
        <f ca="1">IF(INDIRECT("ЗакСпец!D911")&lt;&gt;"",INDIRECT("ЗакСпец!D911"),"")</f>
        <v/>
      </c>
      <c r="K1268" s="222"/>
      <c r="L1268" s="222"/>
      <c r="M1268" s="222"/>
      <c r="N1268" s="222"/>
      <c r="O1268" s="141" t="str">
        <f ca="1">IF(INDIRECT("ЗакСпец!E911")&lt;&gt;"",INDIRECT("ЗакСпец!E911"),"")</f>
        <v/>
      </c>
      <c r="P1268" s="141"/>
      <c r="Q1268" s="141"/>
      <c r="R1268" s="141"/>
      <c r="S1268" s="141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41" t="str">
        <f ca="1">IF(INDIRECT("ЗакСпец!H911")&lt;&gt;"",INDIRECT("ЗакСпец!H911"),"")</f>
        <v/>
      </c>
      <c r="W1268" s="141"/>
      <c r="X1268" s="141" t="str">
        <f ca="1">IF(INDIRECT("ЗакСпец!I911")&lt;&gt;"",INDIRECT("ЗакСпец!I911"),"")</f>
        <v/>
      </c>
      <c r="Y1268" s="141"/>
      <c r="Z1268" s="141"/>
      <c r="AA1268" s="141"/>
      <c r="AB1268" s="139"/>
    </row>
    <row r="1269" spans="1:28" ht="22.5" customHeight="1" thickBot="1" x14ac:dyDescent="0.25">
      <c r="A1269" s="132"/>
      <c r="B1269" s="134"/>
      <c r="C1269" s="134"/>
      <c r="D1269" s="134"/>
      <c r="E1269" s="134"/>
      <c r="F1269" s="134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222" t="str">
        <f ca="1">IF(INDIRECT("ЗакСпец!D912")&lt;&gt;"",INDIRECT("ЗакСпец!D912"),"")</f>
        <v/>
      </c>
      <c r="K1269" s="222"/>
      <c r="L1269" s="222"/>
      <c r="M1269" s="222"/>
      <c r="N1269" s="222"/>
      <c r="O1269" s="141" t="str">
        <f ca="1">IF(INDIRECT("ЗакСпец!E912")&lt;&gt;"",INDIRECT("ЗакСпец!E912"),"")</f>
        <v/>
      </c>
      <c r="P1269" s="141"/>
      <c r="Q1269" s="141"/>
      <c r="R1269" s="141"/>
      <c r="S1269" s="141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41" t="str">
        <f ca="1">IF(INDIRECT("ЗакСпец!H912")&lt;&gt;"",INDIRECT("ЗакСпец!H912"),"")</f>
        <v/>
      </c>
      <c r="W1269" s="141"/>
      <c r="X1269" s="141" t="str">
        <f ca="1">IF(INDIRECT("ЗакСпец!I912")&lt;&gt;"",INDIRECT("ЗакСпец!I912"),"")</f>
        <v/>
      </c>
      <c r="Y1269" s="141"/>
      <c r="Z1269" s="141"/>
      <c r="AA1269" s="141"/>
      <c r="AB1269" s="139"/>
    </row>
    <row r="1270" spans="1:28" ht="22.5" customHeight="1" thickBot="1" x14ac:dyDescent="0.25">
      <c r="A1270" s="132"/>
      <c r="B1270" s="134"/>
      <c r="C1270" s="134"/>
      <c r="D1270" s="134"/>
      <c r="E1270" s="134"/>
      <c r="F1270" s="134"/>
      <c r="G1270" s="222" t="str">
        <f ca="1">IF(INDIRECT("ЗакСпец!A913")&lt;&gt;"",INDIRECT("ЗакСпец!A913"),"")</f>
        <v/>
      </c>
      <c r="H1270" s="224" t="str">
        <f ca="1">IF(INDIRECT("ЗакСпец!B913")&lt;&gt;"",INDIRECT("ЗакСпец!B913"),"")</f>
        <v/>
      </c>
      <c r="I1270" s="222" t="str">
        <f ca="1">IF(INDIRECT("ЗакСпец!C913")&lt;&gt;"",INDIRECT("ЗакСпец!C913"),"")</f>
        <v/>
      </c>
      <c r="J1270" s="222" t="str">
        <f ca="1">IF(INDIRECT("ЗакСпец!D913")&lt;&gt;"",INDIRECT("ЗакСпец!D913"),"")</f>
        <v/>
      </c>
      <c r="K1270" s="222"/>
      <c r="L1270" s="222"/>
      <c r="M1270" s="222"/>
      <c r="N1270" s="222"/>
      <c r="O1270" s="141" t="str">
        <f ca="1">IF(INDIRECT("ЗакСпец!E913")&lt;&gt;"",INDIRECT("ЗакСпец!E913"),"")</f>
        <v/>
      </c>
      <c r="P1270" s="141"/>
      <c r="Q1270" s="141"/>
      <c r="R1270" s="141"/>
      <c r="S1270" s="141"/>
      <c r="T1270" s="222" t="str">
        <f ca="1">IF(INDIRECT("ЗакСпец!F913")&lt;&gt;"",INDIRECT("ЗакСпец!F913"),"")</f>
        <v/>
      </c>
      <c r="U1270" s="222" t="str">
        <f ca="1">IF(INDIRECT("ЗакСпец!G913")&lt;&gt;"",INDIRECT("ЗакСпец!G913"),"")</f>
        <v/>
      </c>
      <c r="V1270" s="141" t="str">
        <f ca="1">IF(INDIRECT("ЗакСпец!H913")&lt;&gt;"",INDIRECT("ЗакСпец!H913"),"")</f>
        <v/>
      </c>
      <c r="W1270" s="141"/>
      <c r="X1270" s="141" t="str">
        <f ca="1">IF(INDIRECT("ЗакСпец!I913")&lt;&gt;"",INDIRECT("ЗакСпец!I913"),"")</f>
        <v/>
      </c>
      <c r="Y1270" s="141"/>
      <c r="Z1270" s="141"/>
      <c r="AA1270" s="141"/>
      <c r="AB1270" s="139"/>
    </row>
    <row r="1271" spans="1:28" ht="2.85" customHeight="1" thickBot="1" x14ac:dyDescent="0.25">
      <c r="A1271" s="132"/>
      <c r="B1271" s="134"/>
      <c r="C1271" s="134"/>
      <c r="D1271" s="134"/>
      <c r="E1271" s="134"/>
      <c r="F1271" s="134"/>
      <c r="G1271" s="222"/>
      <c r="H1271" s="224"/>
      <c r="I1271" s="222"/>
      <c r="J1271" s="222"/>
      <c r="K1271" s="222"/>
      <c r="L1271" s="222"/>
      <c r="M1271" s="222"/>
      <c r="N1271" s="222"/>
      <c r="O1271" s="141"/>
      <c r="P1271" s="141"/>
      <c r="Q1271" s="141"/>
      <c r="R1271" s="141"/>
      <c r="S1271" s="141"/>
      <c r="T1271" s="222"/>
      <c r="U1271" s="222"/>
      <c r="V1271" s="141"/>
      <c r="W1271" s="141"/>
      <c r="X1271" s="141"/>
      <c r="Y1271" s="141"/>
      <c r="Z1271" s="141"/>
      <c r="AA1271" s="141"/>
      <c r="AB1271" s="139"/>
    </row>
    <row r="1272" spans="1:28" ht="22.5" customHeight="1" thickBot="1" x14ac:dyDescent="0.25">
      <c r="A1272" s="132"/>
      <c r="B1272" s="134"/>
      <c r="C1272" s="134"/>
      <c r="D1272" s="134"/>
      <c r="E1272" s="134"/>
      <c r="F1272" s="134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222" t="str">
        <f ca="1">IF(INDIRECT("ЗакСпец!D914")&lt;&gt;"",INDIRECT("ЗакСпец!D914"),"")</f>
        <v/>
      </c>
      <c r="K1272" s="222"/>
      <c r="L1272" s="222"/>
      <c r="M1272" s="222"/>
      <c r="N1272" s="222"/>
      <c r="O1272" s="141" t="str">
        <f ca="1">IF(INDIRECT("ЗакСпец!E914")&lt;&gt;"",INDIRECT("ЗакСпец!E914"),"")</f>
        <v/>
      </c>
      <c r="P1272" s="141"/>
      <c r="Q1272" s="141"/>
      <c r="R1272" s="141"/>
      <c r="S1272" s="141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41" t="str">
        <f ca="1">IF(INDIRECT("ЗакСпец!H914")&lt;&gt;"",INDIRECT("ЗакСпец!H914"),"")</f>
        <v/>
      </c>
      <c r="W1272" s="141"/>
      <c r="X1272" s="141" t="str">
        <f ca="1">IF(INDIRECT("ЗакСпец!I914")&lt;&gt;"",INDIRECT("ЗакСпец!I914"),"")</f>
        <v/>
      </c>
      <c r="Y1272" s="141"/>
      <c r="Z1272" s="141"/>
      <c r="AA1272" s="141"/>
      <c r="AB1272" s="139"/>
    </row>
    <row r="1273" spans="1:28" ht="22.5" customHeight="1" thickBot="1" x14ac:dyDescent="0.25">
      <c r="A1273" s="132"/>
      <c r="B1273" s="134"/>
      <c r="C1273" s="134"/>
      <c r="D1273" s="134"/>
      <c r="E1273" s="134"/>
      <c r="F1273" s="134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222" t="str">
        <f ca="1">IF(INDIRECT("ЗакСпец!D915")&lt;&gt;"",INDIRECT("ЗакСпец!D915"),"")</f>
        <v/>
      </c>
      <c r="K1273" s="222"/>
      <c r="L1273" s="222"/>
      <c r="M1273" s="222"/>
      <c r="N1273" s="222"/>
      <c r="O1273" s="141" t="str">
        <f ca="1">IF(INDIRECT("ЗакСпец!E915")&lt;&gt;"",INDIRECT("ЗакСпец!E915"),"")</f>
        <v/>
      </c>
      <c r="P1273" s="141"/>
      <c r="Q1273" s="141"/>
      <c r="R1273" s="141"/>
      <c r="S1273" s="141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41" t="str">
        <f ca="1">IF(INDIRECT("ЗакСпец!H915")&lt;&gt;"",INDIRECT("ЗакСпец!H915"),"")</f>
        <v/>
      </c>
      <c r="W1273" s="141"/>
      <c r="X1273" s="141" t="str">
        <f ca="1">IF(INDIRECT("ЗакСпец!I915")&lt;&gt;"",INDIRECT("ЗакСпец!I915"),"")</f>
        <v/>
      </c>
      <c r="Y1273" s="141"/>
      <c r="Z1273" s="141"/>
      <c r="AA1273" s="141"/>
      <c r="AB1273" s="139"/>
    </row>
    <row r="1274" spans="1:28" ht="8.4499999999999993" customHeight="1" thickBot="1" x14ac:dyDescent="0.25">
      <c r="A1274" s="132"/>
      <c r="B1274" s="134"/>
      <c r="C1274" s="134"/>
      <c r="D1274" s="134"/>
      <c r="E1274" s="134"/>
      <c r="F1274" s="134"/>
      <c r="G1274" s="222" t="str">
        <f ca="1">IF(INDIRECT("ЗакСпец!A916")&lt;&gt;"",INDIRECT("ЗакСпец!A916"),"")</f>
        <v/>
      </c>
      <c r="H1274" s="141" t="str">
        <f ca="1">IF(INDIRECT("ЗакСпец!B916")&lt;&gt;"",INDIRECT("ЗакСпец!B916"),"")</f>
        <v/>
      </c>
      <c r="I1274" s="222" t="str">
        <f ca="1">IF(INDIRECT("ЗакСпец!C916")&lt;&gt;"",INDIRECT("ЗакСпец!C916"),"")</f>
        <v/>
      </c>
      <c r="J1274" s="222" t="str">
        <f ca="1">IF(INDIRECT("ЗакСпец!D916")&lt;&gt;"",INDIRECT("ЗакСпец!D916"),"")</f>
        <v/>
      </c>
      <c r="K1274" s="222"/>
      <c r="L1274" s="222"/>
      <c r="M1274" s="222"/>
      <c r="N1274" s="222"/>
      <c r="O1274" s="141" t="str">
        <f ca="1">IF(INDIRECT("ЗакСпец!E916")&lt;&gt;"",INDIRECT("ЗакСпец!E916"),"")</f>
        <v/>
      </c>
      <c r="P1274" s="141"/>
      <c r="Q1274" s="141"/>
      <c r="R1274" s="141"/>
      <c r="S1274" s="141"/>
      <c r="T1274" s="222" t="str">
        <f ca="1">IF(INDIRECT("ЗакСпец!F916")&lt;&gt;"",INDIRECT("ЗакСпец!F916"),"")</f>
        <v/>
      </c>
      <c r="U1274" s="222" t="str">
        <f ca="1">IF(INDIRECT("ЗакСпец!G916")&lt;&gt;"",INDIRECT("ЗакСпец!G916"),"")</f>
        <v/>
      </c>
      <c r="V1274" s="141" t="str">
        <f ca="1">IF(INDIRECT("ЗакСпец!H916")&lt;&gt;"",INDIRECT("ЗакСпец!H916"),"")</f>
        <v/>
      </c>
      <c r="W1274" s="141"/>
      <c r="X1274" s="141" t="str">
        <f ca="1">IF(INDIRECT("ЗакСпец!I916")&lt;&gt;"",INDIRECT("ЗакСпец!I916"),"")</f>
        <v/>
      </c>
      <c r="Y1274" s="141"/>
      <c r="Z1274" s="141"/>
      <c r="AA1274" s="141"/>
      <c r="AB1274" s="139"/>
    </row>
    <row r="1275" spans="1:28" ht="14.1" customHeight="1" thickBot="1" x14ac:dyDescent="0.25">
      <c r="A1275" s="132"/>
      <c r="B1275" s="134"/>
      <c r="C1275" s="134"/>
      <c r="D1275" s="134"/>
      <c r="E1275" s="134"/>
      <c r="F1275" s="134"/>
      <c r="G1275" s="222"/>
      <c r="H1275" s="141"/>
      <c r="I1275" s="222"/>
      <c r="J1275" s="222"/>
      <c r="K1275" s="222"/>
      <c r="L1275" s="222"/>
      <c r="M1275" s="222"/>
      <c r="N1275" s="222"/>
      <c r="O1275" s="141"/>
      <c r="P1275" s="141"/>
      <c r="Q1275" s="141"/>
      <c r="R1275" s="141"/>
      <c r="S1275" s="141"/>
      <c r="T1275" s="222"/>
      <c r="U1275" s="222"/>
      <c r="V1275" s="141"/>
      <c r="W1275" s="141"/>
      <c r="X1275" s="141"/>
      <c r="Y1275" s="141"/>
      <c r="Z1275" s="141"/>
      <c r="AA1275" s="141"/>
      <c r="AB1275" s="139"/>
    </row>
    <row r="1276" spans="1:28" ht="22.5" customHeight="1" thickBot="1" x14ac:dyDescent="0.25">
      <c r="A1276" s="132"/>
      <c r="B1276" s="134"/>
      <c r="C1276" s="134"/>
      <c r="D1276" s="134"/>
      <c r="E1276" s="134"/>
      <c r="F1276" s="134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222" t="str">
        <f ca="1">IF(INDIRECT("ЗакСпец!D917")&lt;&gt;"",INDIRECT("ЗакСпец!D917"),"")</f>
        <v/>
      </c>
      <c r="K1276" s="222"/>
      <c r="L1276" s="222"/>
      <c r="M1276" s="222"/>
      <c r="N1276" s="222"/>
      <c r="O1276" s="141" t="str">
        <f ca="1">IF(INDIRECT("ЗакСпец!E917")&lt;&gt;"",INDIRECT("ЗакСпец!E917"),"")</f>
        <v/>
      </c>
      <c r="P1276" s="141"/>
      <c r="Q1276" s="141"/>
      <c r="R1276" s="141"/>
      <c r="S1276" s="141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41" t="str">
        <f ca="1">IF(INDIRECT("ЗакСпец!H917")&lt;&gt;"",INDIRECT("ЗакСпец!H917"),"")</f>
        <v/>
      </c>
      <c r="W1276" s="141"/>
      <c r="X1276" s="141" t="str">
        <f ca="1">IF(INDIRECT("ЗакСпец!I917")&lt;&gt;"",INDIRECT("ЗакСпец!I917"),"")</f>
        <v/>
      </c>
      <c r="Y1276" s="141"/>
      <c r="Z1276" s="141"/>
      <c r="AA1276" s="141"/>
      <c r="AB1276" s="139"/>
    </row>
    <row r="1277" spans="1:28" ht="19.7" customHeight="1" thickBot="1" x14ac:dyDescent="0.25">
      <c r="A1277" s="132"/>
      <c r="B1277" s="134"/>
      <c r="C1277" s="134"/>
      <c r="D1277" s="134"/>
      <c r="E1277" s="134"/>
      <c r="F1277" s="134"/>
      <c r="G1277" s="222" t="str">
        <f ca="1">IF(INDIRECT("ЗакСпец!A918")&lt;&gt;"",INDIRECT("ЗакСпец!A918"),"")</f>
        <v/>
      </c>
      <c r="H1277" s="141" t="str">
        <f ca="1">IF(INDIRECT("ЗакСпец!B918")&lt;&gt;"",INDIRECT("ЗакСпец!B918"),"")</f>
        <v/>
      </c>
      <c r="I1277" s="222" t="str">
        <f ca="1">IF(INDIRECT("ЗакСпец!C918")&lt;&gt;"",INDIRECT("ЗакСпец!C918"),"")</f>
        <v/>
      </c>
      <c r="J1277" s="222" t="str">
        <f ca="1">IF(INDIRECT("ЗакСпец!D918")&lt;&gt;"",INDIRECT("ЗакСпец!D918"),"")</f>
        <v/>
      </c>
      <c r="K1277" s="222"/>
      <c r="L1277" s="222"/>
      <c r="M1277" s="222"/>
      <c r="N1277" s="222"/>
      <c r="O1277" s="141" t="str">
        <f ca="1">IF(INDIRECT("ЗакСпец!E918")&lt;&gt;"",INDIRECT("ЗакСпец!E918"),"")</f>
        <v/>
      </c>
      <c r="P1277" s="141"/>
      <c r="Q1277" s="141"/>
      <c r="R1277" s="141"/>
      <c r="S1277" s="141"/>
      <c r="T1277" s="222" t="str">
        <f ca="1">IF(INDIRECT("ЗакСпец!F918")&lt;&gt;"",INDIRECT("ЗакСпец!F918"),"")</f>
        <v/>
      </c>
      <c r="U1277" s="222" t="str">
        <f ca="1">IF(INDIRECT("ЗакСпец!G918")&lt;&gt;"",INDIRECT("ЗакСпец!G918"),"")</f>
        <v/>
      </c>
      <c r="V1277" s="141" t="str">
        <f ca="1">IF(INDIRECT("ЗакСпец!H918")&lt;&gt;"",INDIRECT("ЗакСпец!H918"),"")</f>
        <v/>
      </c>
      <c r="W1277" s="141"/>
      <c r="X1277" s="141" t="str">
        <f ca="1">IF(INDIRECT("ЗакСпец!I918")&lt;&gt;"",INDIRECT("ЗакСпец!I918"),"")</f>
        <v/>
      </c>
      <c r="Y1277" s="141"/>
      <c r="Z1277" s="141"/>
      <c r="AA1277" s="141"/>
      <c r="AB1277" s="139"/>
    </row>
    <row r="1278" spans="1:28" ht="2.85" customHeight="1" thickBot="1" x14ac:dyDescent="0.25">
      <c r="A1278" s="132"/>
      <c r="B1278" s="134"/>
      <c r="C1278" s="162" t="s">
        <v>29</v>
      </c>
      <c r="D1278" s="127"/>
      <c r="E1278" s="127"/>
      <c r="F1278" s="127"/>
      <c r="G1278" s="223"/>
      <c r="H1278" s="141"/>
      <c r="I1278" s="222"/>
      <c r="J1278" s="222"/>
      <c r="K1278" s="222"/>
      <c r="L1278" s="222"/>
      <c r="M1278" s="222"/>
      <c r="N1278" s="222"/>
      <c r="O1278" s="141"/>
      <c r="P1278" s="141"/>
      <c r="Q1278" s="141"/>
      <c r="R1278" s="141"/>
      <c r="S1278" s="141"/>
      <c r="T1278" s="222"/>
      <c r="U1278" s="222"/>
      <c r="V1278" s="141"/>
      <c r="W1278" s="141"/>
      <c r="X1278" s="141"/>
      <c r="Y1278" s="141"/>
      <c r="Z1278" s="141"/>
      <c r="AA1278" s="141"/>
      <c r="AB1278" s="139"/>
    </row>
    <row r="1279" spans="1:28" ht="22.5" customHeight="1" thickBot="1" x14ac:dyDescent="0.25">
      <c r="A1279" s="132"/>
      <c r="B1279" s="134"/>
      <c r="C1279" s="127"/>
      <c r="D1279" s="127"/>
      <c r="E1279" s="127"/>
      <c r="F1279" s="127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222" t="str">
        <f ca="1">IF(INDIRECT("ЗакСпец!D919")&lt;&gt;"",INDIRECT("ЗакСпец!D919"),"")</f>
        <v/>
      </c>
      <c r="K1279" s="222"/>
      <c r="L1279" s="222"/>
      <c r="M1279" s="222"/>
      <c r="N1279" s="222"/>
      <c r="O1279" s="141" t="str">
        <f ca="1">IF(INDIRECT("ЗакСпец!E919")&lt;&gt;"",INDIRECT("ЗакСпец!E919"),"")</f>
        <v/>
      </c>
      <c r="P1279" s="141"/>
      <c r="Q1279" s="141"/>
      <c r="R1279" s="141"/>
      <c r="S1279" s="141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41" t="str">
        <f ca="1">IF(INDIRECT("ЗакСпец!H919")&lt;&gt;"",INDIRECT("ЗакСпец!H919"),"")</f>
        <v/>
      </c>
      <c r="W1279" s="141"/>
      <c r="X1279" s="141" t="str">
        <f ca="1">IF(INDIRECT("ЗакСпец!I919")&lt;&gt;"",INDIRECT("ЗакСпец!I919"),"")</f>
        <v/>
      </c>
      <c r="Y1279" s="141"/>
      <c r="Z1279" s="141"/>
      <c r="AA1279" s="141"/>
      <c r="AB1279" s="139"/>
    </row>
    <row r="1280" spans="1:28" ht="22.5" customHeight="1" thickBot="1" x14ac:dyDescent="0.25">
      <c r="A1280" s="132"/>
      <c r="B1280" s="134"/>
      <c r="C1280" s="127"/>
      <c r="D1280" s="127"/>
      <c r="E1280" s="127"/>
      <c r="F1280" s="127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222" t="str">
        <f ca="1">IF(INDIRECT("ЗакСпец!D920")&lt;&gt;"",INDIRECT("ЗакСпец!D920"),"")</f>
        <v/>
      </c>
      <c r="K1280" s="222"/>
      <c r="L1280" s="222"/>
      <c r="M1280" s="222"/>
      <c r="N1280" s="222"/>
      <c r="O1280" s="141" t="str">
        <f ca="1">IF(INDIRECT("ЗакСпец!E920")&lt;&gt;"",INDIRECT("ЗакСпец!E920"),"")</f>
        <v/>
      </c>
      <c r="P1280" s="141"/>
      <c r="Q1280" s="141"/>
      <c r="R1280" s="141"/>
      <c r="S1280" s="141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41" t="str">
        <f ca="1">IF(INDIRECT("ЗакСпец!H920")&lt;&gt;"",INDIRECT("ЗакСпец!H920"),"")</f>
        <v/>
      </c>
      <c r="W1280" s="141"/>
      <c r="X1280" s="141" t="str">
        <f ca="1">IF(INDIRECT("ЗакСпец!I920")&lt;&gt;"",INDIRECT("ЗакСпец!I920"),"")</f>
        <v/>
      </c>
      <c r="Y1280" s="141"/>
      <c r="Z1280" s="141"/>
      <c r="AA1280" s="141"/>
      <c r="AB1280" s="139"/>
    </row>
    <row r="1281" spans="1:28" ht="22.5" customHeight="1" thickBot="1" x14ac:dyDescent="0.25">
      <c r="A1281" s="132"/>
      <c r="B1281" s="134"/>
      <c r="C1281" s="127"/>
      <c r="D1281" s="127"/>
      <c r="E1281" s="127"/>
      <c r="F1281" s="127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222" t="str">
        <f ca="1">IF(INDIRECT("ЗакСпец!D921")&lt;&gt;"",INDIRECT("ЗакСпец!D921"),"")</f>
        <v/>
      </c>
      <c r="K1281" s="222"/>
      <c r="L1281" s="222"/>
      <c r="M1281" s="222"/>
      <c r="N1281" s="222"/>
      <c r="O1281" s="141" t="str">
        <f ca="1">IF(INDIRECT("ЗакСпец!E921")&lt;&gt;"",INDIRECT("ЗакСпец!E921"),"")</f>
        <v/>
      </c>
      <c r="P1281" s="141"/>
      <c r="Q1281" s="141"/>
      <c r="R1281" s="141"/>
      <c r="S1281" s="141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41" t="str">
        <f ca="1">IF(INDIRECT("ЗакСпец!H921")&lt;&gt;"",INDIRECT("ЗакСпец!H921"),"")</f>
        <v/>
      </c>
      <c r="W1281" s="141"/>
      <c r="X1281" s="141" t="str">
        <f ca="1">IF(INDIRECT("ЗакСпец!I921")&lt;&gt;"",INDIRECT("ЗакСпец!I921"),"")</f>
        <v/>
      </c>
      <c r="Y1281" s="141"/>
      <c r="Z1281" s="141"/>
      <c r="AA1281" s="141"/>
      <c r="AB1281" s="139"/>
    </row>
    <row r="1282" spans="1:28" ht="22.5" customHeight="1" thickBot="1" x14ac:dyDescent="0.25">
      <c r="A1282" s="132"/>
      <c r="B1282" s="134"/>
      <c r="C1282" s="162" t="s">
        <v>28</v>
      </c>
      <c r="D1282" s="162"/>
      <c r="E1282" s="127"/>
      <c r="F1282" s="127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222" t="str">
        <f ca="1">IF(INDIRECT("ЗакСпец!D922")&lt;&gt;"",INDIRECT("ЗакСпец!D922"),"")</f>
        <v/>
      </c>
      <c r="K1282" s="222"/>
      <c r="L1282" s="222"/>
      <c r="M1282" s="222"/>
      <c r="N1282" s="222"/>
      <c r="O1282" s="141" t="str">
        <f ca="1">IF(INDIRECT("ЗакСпец!E922")&lt;&gt;"",INDIRECT("ЗакСпец!E922"),"")</f>
        <v/>
      </c>
      <c r="P1282" s="141"/>
      <c r="Q1282" s="141"/>
      <c r="R1282" s="141"/>
      <c r="S1282" s="141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41" t="str">
        <f ca="1">IF(INDIRECT("ЗакСпец!H922")&lt;&gt;"",INDIRECT("ЗакСпец!H922"),"")</f>
        <v/>
      </c>
      <c r="W1282" s="141"/>
      <c r="X1282" s="141" t="str">
        <f ca="1">IF(INDIRECT("ЗакСпец!I922")&lt;&gt;"",INDIRECT("ЗакСпец!I922"),"")</f>
        <v/>
      </c>
      <c r="Y1282" s="141"/>
      <c r="Z1282" s="141"/>
      <c r="AA1282" s="141"/>
      <c r="AB1282" s="139"/>
    </row>
    <row r="1283" spans="1:28" ht="22.5" customHeight="1" thickBot="1" x14ac:dyDescent="0.25">
      <c r="A1283" s="132"/>
      <c r="B1283" s="134"/>
      <c r="C1283" s="162"/>
      <c r="D1283" s="162"/>
      <c r="E1283" s="127"/>
      <c r="F1283" s="127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222" t="str">
        <f ca="1">IF(INDIRECT("ЗакСпец!D923")&lt;&gt;"",INDIRECT("ЗакСпец!D923"),"")</f>
        <v/>
      </c>
      <c r="K1283" s="222"/>
      <c r="L1283" s="222"/>
      <c r="M1283" s="222"/>
      <c r="N1283" s="222"/>
      <c r="O1283" s="141" t="str">
        <f ca="1">IF(INDIRECT("ЗакСпец!E923")&lt;&gt;"",INDIRECT("ЗакСпец!E923"),"")</f>
        <v/>
      </c>
      <c r="P1283" s="141"/>
      <c r="Q1283" s="141"/>
      <c r="R1283" s="141"/>
      <c r="S1283" s="141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41" t="str">
        <f ca="1">IF(INDIRECT("ЗакСпец!H923")&lt;&gt;"",INDIRECT("ЗакСпец!H923"),"")</f>
        <v/>
      </c>
      <c r="W1283" s="141"/>
      <c r="X1283" s="141" t="str">
        <f ca="1">IF(INDIRECT("ЗакСпец!I923")&lt;&gt;"",INDIRECT("ЗакСпец!I923"),"")</f>
        <v/>
      </c>
      <c r="Y1283" s="141"/>
      <c r="Z1283" s="141"/>
      <c r="AA1283" s="141"/>
      <c r="AB1283" s="139"/>
    </row>
    <row r="1284" spans="1:28" ht="22.5" customHeight="1" thickBot="1" x14ac:dyDescent="0.25">
      <c r="A1284" s="132"/>
      <c r="B1284" s="134"/>
      <c r="C1284" s="162"/>
      <c r="D1284" s="162"/>
      <c r="E1284" s="127"/>
      <c r="F1284" s="127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222" t="str">
        <f ca="1">IF(INDIRECT("ЗакСпец!D924")&lt;&gt;"",INDIRECT("ЗакСпец!D924"),"")</f>
        <v/>
      </c>
      <c r="K1284" s="222"/>
      <c r="L1284" s="222"/>
      <c r="M1284" s="222"/>
      <c r="N1284" s="222"/>
      <c r="O1284" s="141" t="str">
        <f ca="1">IF(INDIRECT("ЗакСпец!E924")&lt;&gt;"",INDIRECT("ЗакСпец!E924"),"")</f>
        <v/>
      </c>
      <c r="P1284" s="141"/>
      <c r="Q1284" s="141"/>
      <c r="R1284" s="141"/>
      <c r="S1284" s="141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41" t="str">
        <f ca="1">IF(INDIRECT("ЗакСпец!H924")&lt;&gt;"",INDIRECT("ЗакСпец!H924"),"")</f>
        <v/>
      </c>
      <c r="W1284" s="141"/>
      <c r="X1284" s="141" t="str">
        <f ca="1">IF(INDIRECT("ЗакСпец!I924")&lt;&gt;"",INDIRECT("ЗакСпец!I924"),"")</f>
        <v/>
      </c>
      <c r="Y1284" s="141"/>
      <c r="Z1284" s="141"/>
      <c r="AA1284" s="141"/>
      <c r="AB1284" s="139"/>
    </row>
    <row r="1285" spans="1:28" ht="22.5" customHeight="1" thickBot="1" x14ac:dyDescent="0.25">
      <c r="A1285" s="132"/>
      <c r="B1285" s="134"/>
      <c r="C1285" s="162"/>
      <c r="D1285" s="162"/>
      <c r="E1285" s="127"/>
      <c r="F1285" s="127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222" t="str">
        <f ca="1">IF(INDIRECT("ЗакСпец!D925")&lt;&gt;"",INDIRECT("ЗакСпец!D925"),"")</f>
        <v/>
      </c>
      <c r="K1285" s="222"/>
      <c r="L1285" s="222"/>
      <c r="M1285" s="222"/>
      <c r="N1285" s="222"/>
      <c r="O1285" s="141" t="str">
        <f ca="1">IF(INDIRECT("ЗакСпец!E925")&lt;&gt;"",INDIRECT("ЗакСпец!E925"),"")</f>
        <v/>
      </c>
      <c r="P1285" s="141"/>
      <c r="Q1285" s="141"/>
      <c r="R1285" s="141"/>
      <c r="S1285" s="141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41" t="str">
        <f ca="1">IF(INDIRECT("ЗакСпец!H925")&lt;&gt;"",INDIRECT("ЗакСпец!H925"),"")</f>
        <v/>
      </c>
      <c r="W1285" s="141"/>
      <c r="X1285" s="141" t="str">
        <f ca="1">IF(INDIRECT("ЗакСпец!I925")&lt;&gt;"",INDIRECT("ЗакСпец!I925"),"")</f>
        <v/>
      </c>
      <c r="Y1285" s="141"/>
      <c r="Z1285" s="141"/>
      <c r="AA1285" s="141"/>
      <c r="AB1285" s="139"/>
    </row>
    <row r="1286" spans="1:28" ht="8.4499999999999993" customHeight="1" thickBot="1" x14ac:dyDescent="0.25">
      <c r="A1286" s="132"/>
      <c r="B1286" s="134"/>
      <c r="C1286" s="162"/>
      <c r="D1286" s="162"/>
      <c r="E1286" s="127"/>
      <c r="F1286" s="127"/>
      <c r="G1286" s="223" t="str">
        <f ca="1">IF(INDIRECT("ЗакСпец!A926")&lt;&gt;"",INDIRECT("ЗакСпец!A926"),"")</f>
        <v/>
      </c>
      <c r="H1286" s="141" t="str">
        <f ca="1">IF(INDIRECT("ЗакСпец!B926")&lt;&gt;"",INDIRECT("ЗакСпец!B926"),"")</f>
        <v/>
      </c>
      <c r="I1286" s="222" t="str">
        <f ca="1">IF(INDIRECT("ЗакСпец!C926")&lt;&gt;"",INDIRECT("ЗакСпец!C926"),"")</f>
        <v/>
      </c>
      <c r="J1286" s="222" t="str">
        <f ca="1">IF(INDIRECT("ЗакСпец!D926")&lt;&gt;"",INDIRECT("ЗакСпец!D926"),"")</f>
        <v/>
      </c>
      <c r="K1286" s="222"/>
      <c r="L1286" s="222"/>
      <c r="M1286" s="222"/>
      <c r="N1286" s="222"/>
      <c r="O1286" s="141" t="str">
        <f ca="1">IF(INDIRECT("ЗакСпец!E926")&lt;&gt;"",INDIRECT("ЗакСпец!E926"),"")</f>
        <v/>
      </c>
      <c r="P1286" s="141"/>
      <c r="Q1286" s="141"/>
      <c r="R1286" s="141"/>
      <c r="S1286" s="141"/>
      <c r="T1286" s="222" t="str">
        <f ca="1">IF(INDIRECT("ЗакСпец!F926")&lt;&gt;"",INDIRECT("ЗакСпец!F926"),"")</f>
        <v/>
      </c>
      <c r="U1286" s="222" t="str">
        <f ca="1">IF(INDIRECT("ЗакСпец!G926")&lt;&gt;"",INDIRECT("ЗакСпец!G926"),"")</f>
        <v/>
      </c>
      <c r="V1286" s="141" t="str">
        <f ca="1">IF(INDIRECT("ЗакСпец!H926")&lt;&gt;"",INDIRECT("ЗакСпец!H926"),"")</f>
        <v/>
      </c>
      <c r="W1286" s="141"/>
      <c r="X1286" s="141" t="str">
        <f ca="1">IF(INDIRECT("ЗакСпец!I926")&lt;&gt;"",INDIRECT("ЗакСпец!I926"),"")</f>
        <v/>
      </c>
      <c r="Y1286" s="141"/>
      <c r="Z1286" s="141"/>
      <c r="AA1286" s="141"/>
      <c r="AB1286" s="139"/>
    </row>
    <row r="1287" spans="1:28" ht="14.45" customHeight="1" thickBot="1" x14ac:dyDescent="0.25">
      <c r="A1287" s="132"/>
      <c r="B1287" s="134"/>
      <c r="C1287" s="162" t="s">
        <v>27</v>
      </c>
      <c r="D1287" s="162"/>
      <c r="E1287" s="127"/>
      <c r="F1287" s="127"/>
      <c r="G1287" s="223"/>
      <c r="H1287" s="141"/>
      <c r="I1287" s="222"/>
      <c r="J1287" s="222"/>
      <c r="K1287" s="222"/>
      <c r="L1287" s="222"/>
      <c r="M1287" s="222"/>
      <c r="N1287" s="222"/>
      <c r="O1287" s="141"/>
      <c r="P1287" s="141"/>
      <c r="Q1287" s="141"/>
      <c r="R1287" s="141"/>
      <c r="S1287" s="141"/>
      <c r="T1287" s="222"/>
      <c r="U1287" s="222"/>
      <c r="V1287" s="141"/>
      <c r="W1287" s="141"/>
      <c r="X1287" s="141"/>
      <c r="Y1287" s="141"/>
      <c r="Z1287" s="141"/>
      <c r="AA1287" s="141"/>
      <c r="AB1287" s="139"/>
    </row>
    <row r="1288" spans="1:28" ht="14.45" customHeight="1" thickBot="1" x14ac:dyDescent="0.25">
      <c r="A1288" s="132"/>
      <c r="B1288" s="134"/>
      <c r="C1288" s="162"/>
      <c r="D1288" s="162"/>
      <c r="E1288" s="127"/>
      <c r="F1288" s="127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39"/>
    </row>
    <row r="1289" spans="1:28" ht="14.45" customHeight="1" thickBot="1" x14ac:dyDescent="0.25">
      <c r="A1289" s="132"/>
      <c r="B1289" s="134"/>
      <c r="C1289" s="162"/>
      <c r="D1289" s="162"/>
      <c r="E1289" s="127"/>
      <c r="F1289" s="127"/>
      <c r="G1289" s="20"/>
      <c r="J1289" s="14"/>
      <c r="K1289" s="14"/>
      <c r="L1289" s="214"/>
      <c r="M1289" s="214"/>
      <c r="N1289" s="215"/>
      <c r="O1289" s="215"/>
      <c r="P1289" s="14"/>
      <c r="Q1289" s="14"/>
      <c r="R1289" s="216" t="str">
        <f>R1246</f>
        <v>1191-ИОС4.1-ВОР</v>
      </c>
      <c r="S1289" s="216"/>
      <c r="T1289" s="216"/>
      <c r="U1289" s="216"/>
      <c r="V1289" s="216"/>
      <c r="W1289" s="216"/>
      <c r="X1289" s="216"/>
      <c r="Y1289" s="216"/>
      <c r="Z1289" s="216"/>
      <c r="AA1289" s="32" t="s">
        <v>16</v>
      </c>
      <c r="AB1289" s="139"/>
    </row>
    <row r="1290" spans="1:28" ht="14.45" customHeight="1" thickBot="1" x14ac:dyDescent="0.25">
      <c r="A1290" s="132"/>
      <c r="B1290" s="134"/>
      <c r="C1290" s="162"/>
      <c r="D1290" s="162"/>
      <c r="E1290" s="127"/>
      <c r="F1290" s="127"/>
      <c r="G1290" s="20"/>
      <c r="J1290" s="27"/>
      <c r="K1290" s="27"/>
      <c r="L1290" s="199"/>
      <c r="M1290" s="199"/>
      <c r="N1290" s="219"/>
      <c r="O1290" s="219"/>
      <c r="P1290" s="27"/>
      <c r="Q1290" s="27"/>
      <c r="R1290" s="216"/>
      <c r="S1290" s="216"/>
      <c r="T1290" s="216"/>
      <c r="U1290" s="216"/>
      <c r="V1290" s="216"/>
      <c r="W1290" s="216"/>
      <c r="X1290" s="216"/>
      <c r="Y1290" s="216"/>
      <c r="Z1290" s="216"/>
      <c r="AA1290" s="213" t="str">
        <f ca="1">IF(CONCATENATE(H1252,H1253,H1254,H1255,H1256)&lt;&gt;"",AA1247+1,"")</f>
        <v/>
      </c>
      <c r="AB1290" s="139"/>
    </row>
    <row r="1291" spans="1:28" ht="14.45" customHeight="1" thickBot="1" x14ac:dyDescent="0.25">
      <c r="A1291" s="132"/>
      <c r="B1291" s="134"/>
      <c r="C1291" s="162"/>
      <c r="D1291" s="162"/>
      <c r="E1291" s="127"/>
      <c r="F1291" s="127"/>
      <c r="G1291" s="23"/>
      <c r="H1291" s="42"/>
      <c r="I1291" s="24"/>
      <c r="J1291" s="13" t="s">
        <v>10</v>
      </c>
      <c r="K1291" s="13" t="s">
        <v>11</v>
      </c>
      <c r="L1291" s="213" t="s">
        <v>16</v>
      </c>
      <c r="M1291" s="213"/>
      <c r="N1291" s="127" t="s">
        <v>12</v>
      </c>
      <c r="O1291" s="127"/>
      <c r="P1291" s="13" t="s">
        <v>13</v>
      </c>
      <c r="Q1291" s="13" t="s">
        <v>14</v>
      </c>
      <c r="R1291" s="216"/>
      <c r="S1291" s="216"/>
      <c r="T1291" s="216"/>
      <c r="U1291" s="216"/>
      <c r="V1291" s="216"/>
      <c r="W1291" s="216"/>
      <c r="X1291" s="216"/>
      <c r="Y1291" s="216"/>
      <c r="Z1291" s="216"/>
      <c r="AA1291" s="213"/>
      <c r="AB1291" s="139"/>
    </row>
    <row r="1292" spans="1:28" ht="16.899999999999999" customHeight="1" x14ac:dyDescent="0.2">
      <c r="A1292" s="196"/>
      <c r="B1292" s="197"/>
      <c r="C1292" s="197"/>
      <c r="D1292" s="197"/>
      <c r="E1292" s="197"/>
      <c r="F1292" s="197"/>
      <c r="G1292" s="197"/>
      <c r="H1292" s="197"/>
      <c r="I1292" s="197"/>
      <c r="J1292" s="197"/>
      <c r="K1292" s="197"/>
      <c r="L1292" s="197"/>
      <c r="M1292" s="197"/>
      <c r="N1292" s="197"/>
      <c r="O1292" s="197"/>
      <c r="P1292" s="197"/>
      <c r="Q1292" s="197"/>
      <c r="R1292" s="197"/>
      <c r="S1292" s="197"/>
      <c r="T1292" s="197"/>
      <c r="U1292" s="197"/>
      <c r="V1292" s="197"/>
      <c r="W1292" s="197"/>
      <c r="X1292" s="197"/>
      <c r="Y1292" s="197"/>
      <c r="Z1292" s="197"/>
      <c r="AA1292" s="197"/>
      <c r="AB1292" s="140"/>
    </row>
    <row r="1293" spans="1:28" ht="16.899999999999999" customHeight="1" thickBot="1" x14ac:dyDescent="0.25">
      <c r="A1293" s="130"/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35"/>
    </row>
    <row r="1294" spans="1:28" ht="100.15" customHeight="1" thickBot="1" x14ac:dyDescent="0.25">
      <c r="A1294" s="198"/>
      <c r="B1294" s="134"/>
      <c r="C1294" s="134"/>
      <c r="D1294" s="134"/>
      <c r="E1294" s="134"/>
      <c r="F1294" s="134"/>
      <c r="G1294" s="12" t="s">
        <v>18</v>
      </c>
      <c r="H1294" s="38" t="s">
        <v>19</v>
      </c>
      <c r="I1294" s="12" t="s">
        <v>20</v>
      </c>
      <c r="J1294" s="222" t="s">
        <v>21</v>
      </c>
      <c r="K1294" s="222"/>
      <c r="L1294" s="222"/>
      <c r="M1294" s="213"/>
      <c r="N1294" s="213"/>
      <c r="O1294" s="141" t="s">
        <v>22</v>
      </c>
      <c r="P1294" s="141"/>
      <c r="Q1294" s="141"/>
      <c r="R1294" s="141"/>
      <c r="S1294" s="141"/>
      <c r="T1294" s="12" t="s">
        <v>26</v>
      </c>
      <c r="U1294" s="12" t="s">
        <v>25</v>
      </c>
      <c r="V1294" s="141" t="s">
        <v>23</v>
      </c>
      <c r="W1294" s="141"/>
      <c r="X1294" s="141" t="s">
        <v>24</v>
      </c>
      <c r="Y1294" s="141"/>
      <c r="Z1294" s="141"/>
      <c r="AA1294" s="141"/>
      <c r="AB1294" s="139"/>
    </row>
    <row r="1295" spans="1:28" ht="22.5" customHeight="1" thickBot="1" x14ac:dyDescent="0.25">
      <c r="A1295" s="132"/>
      <c r="B1295" s="134"/>
      <c r="C1295" s="134"/>
      <c r="D1295" s="134"/>
      <c r="E1295" s="134"/>
      <c r="F1295" s="134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222" t="str">
        <f ca="1">IF(INDIRECT("ЗакСпец!D927")&lt;&gt;"",INDIRECT("ЗакСпец!D927"),"")</f>
        <v/>
      </c>
      <c r="K1295" s="222"/>
      <c r="L1295" s="222"/>
      <c r="M1295" s="222"/>
      <c r="N1295" s="222"/>
      <c r="O1295" s="141" t="str">
        <f ca="1">IF(INDIRECT("ЗакСпец!E927")&lt;&gt;"",INDIRECT("ЗакСпец!E927"),"")</f>
        <v/>
      </c>
      <c r="P1295" s="141"/>
      <c r="Q1295" s="141"/>
      <c r="R1295" s="141"/>
      <c r="S1295" s="141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41" t="str">
        <f ca="1">IF(INDIRECT("ЗакСпец!H927")&lt;&gt;"",INDIRECT("ЗакСпец!H927"),"")</f>
        <v/>
      </c>
      <c r="W1295" s="141"/>
      <c r="X1295" s="141" t="str">
        <f ca="1">IF(INDIRECT("ЗакСпец!I927")&lt;&gt;"",INDIRECT("ЗакСпец!I927"),"")</f>
        <v/>
      </c>
      <c r="Y1295" s="141"/>
      <c r="Z1295" s="141"/>
      <c r="AA1295" s="141"/>
      <c r="AB1295" s="139"/>
    </row>
    <row r="1296" spans="1:28" ht="22.5" customHeight="1" thickBot="1" x14ac:dyDescent="0.25">
      <c r="A1296" s="132"/>
      <c r="B1296" s="134"/>
      <c r="C1296" s="134"/>
      <c r="D1296" s="134"/>
      <c r="E1296" s="134"/>
      <c r="F1296" s="134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222" t="str">
        <f ca="1">IF(INDIRECT("ЗакСпец!D928")&lt;&gt;"",INDIRECT("ЗакСпец!D928"),"")</f>
        <v/>
      </c>
      <c r="K1296" s="222"/>
      <c r="L1296" s="222"/>
      <c r="M1296" s="222"/>
      <c r="N1296" s="222"/>
      <c r="O1296" s="141" t="str">
        <f ca="1">IF(INDIRECT("ЗакСпец!E928")&lt;&gt;"",INDIRECT("ЗакСпец!E928"),"")</f>
        <v/>
      </c>
      <c r="P1296" s="141"/>
      <c r="Q1296" s="141"/>
      <c r="R1296" s="141"/>
      <c r="S1296" s="141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41" t="str">
        <f ca="1">IF(INDIRECT("ЗакСпец!H928")&lt;&gt;"",INDIRECT("ЗакСпец!H928"),"")</f>
        <v/>
      </c>
      <c r="W1296" s="141"/>
      <c r="X1296" s="141" t="str">
        <f ca="1">IF(INDIRECT("ЗакСпец!I928")&lt;&gt;"",INDIRECT("ЗакСпец!I928"),"")</f>
        <v/>
      </c>
      <c r="Y1296" s="141"/>
      <c r="Z1296" s="141"/>
      <c r="AA1296" s="141"/>
      <c r="AB1296" s="139"/>
    </row>
    <row r="1297" spans="1:28" ht="22.5" customHeight="1" thickBot="1" x14ac:dyDescent="0.25">
      <c r="A1297" s="132"/>
      <c r="B1297" s="134"/>
      <c r="C1297" s="134"/>
      <c r="D1297" s="134"/>
      <c r="E1297" s="134"/>
      <c r="F1297" s="134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222" t="str">
        <f ca="1">IF(INDIRECT("ЗакСпец!D929")&lt;&gt;"",INDIRECT("ЗакСпец!D929"),"")</f>
        <v/>
      </c>
      <c r="K1297" s="222"/>
      <c r="L1297" s="222"/>
      <c r="M1297" s="222"/>
      <c r="N1297" s="222"/>
      <c r="O1297" s="141" t="str">
        <f ca="1">IF(INDIRECT("ЗакСпец!E929")&lt;&gt;"",INDIRECT("ЗакСпец!E929"),"")</f>
        <v/>
      </c>
      <c r="P1297" s="141"/>
      <c r="Q1297" s="141"/>
      <c r="R1297" s="141"/>
      <c r="S1297" s="141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41" t="str">
        <f ca="1">IF(INDIRECT("ЗакСпец!H929")&lt;&gt;"",INDIRECT("ЗакСпец!H929"),"")</f>
        <v/>
      </c>
      <c r="W1297" s="141"/>
      <c r="X1297" s="141" t="str">
        <f ca="1">IF(INDIRECT("ЗакСпец!I929")&lt;&gt;"",INDIRECT("ЗакСпец!I929"),"")</f>
        <v/>
      </c>
      <c r="Y1297" s="141"/>
      <c r="Z1297" s="141"/>
      <c r="AA1297" s="141"/>
      <c r="AB1297" s="139"/>
    </row>
    <row r="1298" spans="1:28" ht="22.5" customHeight="1" thickBot="1" x14ac:dyDescent="0.25">
      <c r="A1298" s="132"/>
      <c r="B1298" s="134"/>
      <c r="C1298" s="134"/>
      <c r="D1298" s="134"/>
      <c r="E1298" s="134"/>
      <c r="F1298" s="134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222" t="str">
        <f ca="1">IF(INDIRECT("ЗакСпец!D930")&lt;&gt;"",INDIRECT("ЗакСпец!D930"),"")</f>
        <v/>
      </c>
      <c r="K1298" s="222"/>
      <c r="L1298" s="222"/>
      <c r="M1298" s="222"/>
      <c r="N1298" s="222"/>
      <c r="O1298" s="141" t="str">
        <f ca="1">IF(INDIRECT("ЗакСпец!E930")&lt;&gt;"",INDIRECT("ЗакСпец!E930"),"")</f>
        <v/>
      </c>
      <c r="P1298" s="141"/>
      <c r="Q1298" s="141"/>
      <c r="R1298" s="141"/>
      <c r="S1298" s="141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41" t="str">
        <f ca="1">IF(INDIRECT("ЗакСпец!H930")&lt;&gt;"",INDIRECT("ЗакСпец!H930"),"")</f>
        <v/>
      </c>
      <c r="W1298" s="141"/>
      <c r="X1298" s="141" t="str">
        <f ca="1">IF(INDIRECT("ЗакСпец!I930")&lt;&gt;"",INDIRECT("ЗакСпец!I930"),"")</f>
        <v/>
      </c>
      <c r="Y1298" s="141"/>
      <c r="Z1298" s="141"/>
      <c r="AA1298" s="141"/>
      <c r="AB1298" s="139"/>
    </row>
    <row r="1299" spans="1:28" ht="22.5" customHeight="1" thickBot="1" x14ac:dyDescent="0.25">
      <c r="A1299" s="132"/>
      <c r="B1299" s="134"/>
      <c r="C1299" s="134"/>
      <c r="D1299" s="134"/>
      <c r="E1299" s="134"/>
      <c r="F1299" s="134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222" t="str">
        <f ca="1">IF(INDIRECT("ЗакСпец!D931")&lt;&gt;"",INDIRECT("ЗакСпец!D931"),"")</f>
        <v/>
      </c>
      <c r="K1299" s="222"/>
      <c r="L1299" s="222"/>
      <c r="M1299" s="222"/>
      <c r="N1299" s="222"/>
      <c r="O1299" s="141" t="str">
        <f ca="1">IF(INDIRECT("ЗакСпец!E931")&lt;&gt;"",INDIRECT("ЗакСпец!E931"),"")</f>
        <v/>
      </c>
      <c r="P1299" s="141"/>
      <c r="Q1299" s="141"/>
      <c r="R1299" s="141"/>
      <c r="S1299" s="141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41" t="str">
        <f ca="1">IF(INDIRECT("ЗакСпец!H931")&lt;&gt;"",INDIRECT("ЗакСпец!H931"),"")</f>
        <v/>
      </c>
      <c r="W1299" s="141"/>
      <c r="X1299" s="141" t="str">
        <f ca="1">IF(INDIRECT("ЗакСпец!I931")&lt;&gt;"",INDIRECT("ЗакСпец!I931"),"")</f>
        <v/>
      </c>
      <c r="Y1299" s="141"/>
      <c r="Z1299" s="141"/>
      <c r="AA1299" s="141"/>
      <c r="AB1299" s="139"/>
    </row>
    <row r="1300" spans="1:28" ht="22.5" customHeight="1" thickBot="1" x14ac:dyDescent="0.25">
      <c r="A1300" s="132"/>
      <c r="B1300" s="134"/>
      <c r="C1300" s="134"/>
      <c r="D1300" s="134"/>
      <c r="E1300" s="134"/>
      <c r="F1300" s="134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222" t="str">
        <f ca="1">IF(INDIRECT("ЗакСпец!D932")&lt;&gt;"",INDIRECT("ЗакСпец!D932"),"")</f>
        <v/>
      </c>
      <c r="K1300" s="222"/>
      <c r="L1300" s="222"/>
      <c r="M1300" s="222"/>
      <c r="N1300" s="222"/>
      <c r="O1300" s="141" t="str">
        <f ca="1">IF(INDIRECT("ЗакСпец!E932")&lt;&gt;"",INDIRECT("ЗакСпец!E932"),"")</f>
        <v/>
      </c>
      <c r="P1300" s="141"/>
      <c r="Q1300" s="141"/>
      <c r="R1300" s="141"/>
      <c r="S1300" s="141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41" t="str">
        <f ca="1">IF(INDIRECT("ЗакСпец!H932")&lt;&gt;"",INDIRECT("ЗакСпец!H932"),"")</f>
        <v/>
      </c>
      <c r="W1300" s="141"/>
      <c r="X1300" s="141" t="str">
        <f ca="1">IF(INDIRECT("ЗакСпец!I932")&lt;&gt;"",INDIRECT("ЗакСпец!I932"),"")</f>
        <v/>
      </c>
      <c r="Y1300" s="141"/>
      <c r="Z1300" s="141"/>
      <c r="AA1300" s="141"/>
      <c r="AB1300" s="139"/>
    </row>
    <row r="1301" spans="1:28" ht="22.5" customHeight="1" thickBot="1" x14ac:dyDescent="0.25">
      <c r="A1301" s="132"/>
      <c r="B1301" s="134"/>
      <c r="C1301" s="134"/>
      <c r="D1301" s="134"/>
      <c r="E1301" s="134"/>
      <c r="F1301" s="134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222" t="str">
        <f ca="1">IF(INDIRECT("ЗакСпец!D933")&lt;&gt;"",INDIRECT("ЗакСпец!D933"),"")</f>
        <v/>
      </c>
      <c r="K1301" s="222"/>
      <c r="L1301" s="222"/>
      <c r="M1301" s="222"/>
      <c r="N1301" s="222"/>
      <c r="O1301" s="141" t="str">
        <f ca="1">IF(INDIRECT("ЗакСпец!E933")&lt;&gt;"",INDIRECT("ЗакСпец!E933"),"")</f>
        <v/>
      </c>
      <c r="P1301" s="141"/>
      <c r="Q1301" s="141"/>
      <c r="R1301" s="141"/>
      <c r="S1301" s="141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41" t="str">
        <f ca="1">IF(INDIRECT("ЗакСпец!H933")&lt;&gt;"",INDIRECT("ЗакСпец!H933"),"")</f>
        <v/>
      </c>
      <c r="W1301" s="141"/>
      <c r="X1301" s="141" t="str">
        <f ca="1">IF(INDIRECT("ЗакСпец!I933")&lt;&gt;"",INDIRECT("ЗакСпец!I933"),"")</f>
        <v/>
      </c>
      <c r="Y1301" s="141"/>
      <c r="Z1301" s="141"/>
      <c r="AA1301" s="141"/>
      <c r="AB1301" s="139"/>
    </row>
    <row r="1302" spans="1:28" ht="22.5" customHeight="1" thickBot="1" x14ac:dyDescent="0.25">
      <c r="A1302" s="132"/>
      <c r="B1302" s="134"/>
      <c r="C1302" s="134"/>
      <c r="D1302" s="134"/>
      <c r="E1302" s="134"/>
      <c r="F1302" s="134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222" t="str">
        <f ca="1">IF(INDIRECT("ЗакСпец!D934")&lt;&gt;"",INDIRECT("ЗакСпец!D934"),"")</f>
        <v/>
      </c>
      <c r="K1302" s="222"/>
      <c r="L1302" s="222"/>
      <c r="M1302" s="222"/>
      <c r="N1302" s="222"/>
      <c r="O1302" s="141" t="str">
        <f ca="1">IF(INDIRECT("ЗакСпец!E934")&lt;&gt;"",INDIRECT("ЗакСпец!E934"),"")</f>
        <v/>
      </c>
      <c r="P1302" s="141"/>
      <c r="Q1302" s="141"/>
      <c r="R1302" s="141"/>
      <c r="S1302" s="141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41" t="str">
        <f ca="1">IF(INDIRECT("ЗакСпец!H934")&lt;&gt;"",INDIRECT("ЗакСпец!H934"),"")</f>
        <v/>
      </c>
      <c r="W1302" s="141"/>
      <c r="X1302" s="141" t="str">
        <f ca="1">IF(INDIRECT("ЗакСпец!I934")&lt;&gt;"",INDIRECT("ЗакСпец!I934"),"")</f>
        <v/>
      </c>
      <c r="Y1302" s="141"/>
      <c r="Z1302" s="141"/>
      <c r="AA1302" s="141"/>
      <c r="AB1302" s="139"/>
    </row>
    <row r="1303" spans="1:28" ht="22.5" customHeight="1" thickBot="1" x14ac:dyDescent="0.25">
      <c r="A1303" s="132"/>
      <c r="B1303" s="134"/>
      <c r="C1303" s="134"/>
      <c r="D1303" s="134"/>
      <c r="E1303" s="134"/>
      <c r="F1303" s="134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222" t="str">
        <f ca="1">IF(INDIRECT("ЗакСпец!D935")&lt;&gt;"",INDIRECT("ЗакСпец!D935"),"")</f>
        <v/>
      </c>
      <c r="K1303" s="222"/>
      <c r="L1303" s="222"/>
      <c r="M1303" s="222"/>
      <c r="N1303" s="222"/>
      <c r="O1303" s="141" t="str">
        <f ca="1">IF(INDIRECT("ЗакСпец!E935")&lt;&gt;"",INDIRECT("ЗакСпец!E935"),"")</f>
        <v/>
      </c>
      <c r="P1303" s="141"/>
      <c r="Q1303" s="141"/>
      <c r="R1303" s="141"/>
      <c r="S1303" s="141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41" t="str">
        <f ca="1">IF(INDIRECT("ЗакСпец!H935")&lt;&gt;"",INDIRECT("ЗакСпец!H935"),"")</f>
        <v/>
      </c>
      <c r="W1303" s="141"/>
      <c r="X1303" s="141" t="str">
        <f ca="1">IF(INDIRECT("ЗакСпец!I935")&lt;&gt;"",INDIRECT("ЗакСпец!I935"),"")</f>
        <v/>
      </c>
      <c r="Y1303" s="141"/>
      <c r="Z1303" s="141"/>
      <c r="AA1303" s="141"/>
      <c r="AB1303" s="139"/>
    </row>
    <row r="1304" spans="1:28" ht="22.5" customHeight="1" thickBot="1" x14ac:dyDescent="0.25">
      <c r="A1304" s="132"/>
      <c r="B1304" s="134"/>
      <c r="C1304" s="134"/>
      <c r="D1304" s="134"/>
      <c r="E1304" s="134"/>
      <c r="F1304" s="134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222" t="str">
        <f ca="1">IF(INDIRECT("ЗакСпец!D936")&lt;&gt;"",INDIRECT("ЗакСпец!D936"),"")</f>
        <v/>
      </c>
      <c r="K1304" s="222"/>
      <c r="L1304" s="222"/>
      <c r="M1304" s="222"/>
      <c r="N1304" s="222"/>
      <c r="O1304" s="141" t="str">
        <f ca="1">IF(INDIRECT("ЗакСпец!E936")&lt;&gt;"",INDIRECT("ЗакСпец!E936"),"")</f>
        <v/>
      </c>
      <c r="P1304" s="141"/>
      <c r="Q1304" s="141"/>
      <c r="R1304" s="141"/>
      <c r="S1304" s="141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41" t="str">
        <f ca="1">IF(INDIRECT("ЗакСпец!H936")&lt;&gt;"",INDIRECT("ЗакСпец!H936"),"")</f>
        <v/>
      </c>
      <c r="W1304" s="141"/>
      <c r="X1304" s="141" t="str">
        <f ca="1">IF(INDIRECT("ЗакСпец!I936")&lt;&gt;"",INDIRECT("ЗакСпец!I936"),"")</f>
        <v/>
      </c>
      <c r="Y1304" s="141"/>
      <c r="Z1304" s="141"/>
      <c r="AA1304" s="141"/>
      <c r="AB1304" s="139"/>
    </row>
    <row r="1305" spans="1:28" ht="22.5" customHeight="1" thickBot="1" x14ac:dyDescent="0.25">
      <c r="A1305" s="132"/>
      <c r="B1305" s="134"/>
      <c r="C1305" s="134"/>
      <c r="D1305" s="134"/>
      <c r="E1305" s="134"/>
      <c r="F1305" s="134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222" t="str">
        <f ca="1">IF(INDIRECT("ЗакСпец!D937")&lt;&gt;"",INDIRECT("ЗакСпец!D937"),"")</f>
        <v/>
      </c>
      <c r="K1305" s="222"/>
      <c r="L1305" s="222"/>
      <c r="M1305" s="222"/>
      <c r="N1305" s="222"/>
      <c r="O1305" s="141" t="str">
        <f ca="1">IF(INDIRECT("ЗакСпец!E937")&lt;&gt;"",INDIRECT("ЗакСпец!E937"),"")</f>
        <v/>
      </c>
      <c r="P1305" s="141"/>
      <c r="Q1305" s="141"/>
      <c r="R1305" s="141"/>
      <c r="S1305" s="141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41" t="str">
        <f ca="1">IF(INDIRECT("ЗакСпец!H937")&lt;&gt;"",INDIRECT("ЗакСпец!H937"),"")</f>
        <v/>
      </c>
      <c r="W1305" s="141"/>
      <c r="X1305" s="141" t="str">
        <f ca="1">IF(INDIRECT("ЗакСпец!I937")&lt;&gt;"",INDIRECT("ЗакСпец!I937"),"")</f>
        <v/>
      </c>
      <c r="Y1305" s="141"/>
      <c r="Z1305" s="141"/>
      <c r="AA1305" s="141"/>
      <c r="AB1305" s="139"/>
    </row>
    <row r="1306" spans="1:28" ht="22.5" customHeight="1" thickBot="1" x14ac:dyDescent="0.25">
      <c r="A1306" s="132"/>
      <c r="B1306" s="134"/>
      <c r="C1306" s="134"/>
      <c r="D1306" s="134"/>
      <c r="E1306" s="134"/>
      <c r="F1306" s="134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222" t="str">
        <f ca="1">IF(INDIRECT("ЗакСпец!D938")&lt;&gt;"",INDIRECT("ЗакСпец!D938"),"")</f>
        <v/>
      </c>
      <c r="K1306" s="222"/>
      <c r="L1306" s="222"/>
      <c r="M1306" s="222"/>
      <c r="N1306" s="222"/>
      <c r="O1306" s="141" t="str">
        <f ca="1">IF(INDIRECT("ЗакСпец!E938")&lt;&gt;"",INDIRECT("ЗакСпец!E938"),"")</f>
        <v/>
      </c>
      <c r="P1306" s="141"/>
      <c r="Q1306" s="141"/>
      <c r="R1306" s="141"/>
      <c r="S1306" s="141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41" t="str">
        <f ca="1">IF(INDIRECT("ЗакСпец!H938")&lt;&gt;"",INDIRECT("ЗакСпец!H938"),"")</f>
        <v/>
      </c>
      <c r="W1306" s="141"/>
      <c r="X1306" s="141" t="str">
        <f ca="1">IF(INDIRECT("ЗакСпец!I938")&lt;&gt;"",INDIRECT("ЗакСпец!I938"),"")</f>
        <v/>
      </c>
      <c r="Y1306" s="141"/>
      <c r="Z1306" s="141"/>
      <c r="AA1306" s="141"/>
      <c r="AB1306" s="139"/>
    </row>
    <row r="1307" spans="1:28" ht="22.5" customHeight="1" thickBot="1" x14ac:dyDescent="0.25">
      <c r="A1307" s="132"/>
      <c r="B1307" s="134"/>
      <c r="C1307" s="134"/>
      <c r="D1307" s="134"/>
      <c r="E1307" s="134"/>
      <c r="F1307" s="134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222" t="str">
        <f ca="1">IF(INDIRECT("ЗакСпец!D939")&lt;&gt;"",INDIRECT("ЗакСпец!D939"),"")</f>
        <v/>
      </c>
      <c r="K1307" s="222"/>
      <c r="L1307" s="222"/>
      <c r="M1307" s="222"/>
      <c r="N1307" s="222"/>
      <c r="O1307" s="141" t="str">
        <f ca="1">IF(INDIRECT("ЗакСпец!E939")&lt;&gt;"",INDIRECT("ЗакСпец!E939"),"")</f>
        <v/>
      </c>
      <c r="P1307" s="141"/>
      <c r="Q1307" s="141"/>
      <c r="R1307" s="141"/>
      <c r="S1307" s="141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41" t="str">
        <f ca="1">IF(INDIRECT("ЗакСпец!H939")&lt;&gt;"",INDIRECT("ЗакСпец!H939"),"")</f>
        <v/>
      </c>
      <c r="W1307" s="141"/>
      <c r="X1307" s="141" t="str">
        <f ca="1">IF(INDIRECT("ЗакСпец!I939")&lt;&gt;"",INDIRECT("ЗакСпец!I939"),"")</f>
        <v/>
      </c>
      <c r="Y1307" s="141"/>
      <c r="Z1307" s="141"/>
      <c r="AA1307" s="141"/>
      <c r="AB1307" s="139"/>
    </row>
    <row r="1308" spans="1:28" ht="22.5" customHeight="1" thickBot="1" x14ac:dyDescent="0.25">
      <c r="A1308" s="132"/>
      <c r="B1308" s="134"/>
      <c r="C1308" s="134"/>
      <c r="D1308" s="134"/>
      <c r="E1308" s="134"/>
      <c r="F1308" s="134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222" t="str">
        <f ca="1">IF(INDIRECT("ЗакСпец!D940")&lt;&gt;"",INDIRECT("ЗакСпец!D940"),"")</f>
        <v/>
      </c>
      <c r="K1308" s="222"/>
      <c r="L1308" s="222"/>
      <c r="M1308" s="222"/>
      <c r="N1308" s="222"/>
      <c r="O1308" s="141" t="str">
        <f ca="1">IF(INDIRECT("ЗакСпец!E940")&lt;&gt;"",INDIRECT("ЗакСпец!E940"),"")</f>
        <v/>
      </c>
      <c r="P1308" s="141"/>
      <c r="Q1308" s="141"/>
      <c r="R1308" s="141"/>
      <c r="S1308" s="141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41" t="str">
        <f ca="1">IF(INDIRECT("ЗакСпец!H940")&lt;&gt;"",INDIRECT("ЗакСпец!H940"),"")</f>
        <v/>
      </c>
      <c r="W1308" s="141"/>
      <c r="X1308" s="141" t="str">
        <f ca="1">IF(INDIRECT("ЗакСпец!I940")&lt;&gt;"",INDIRECT("ЗакСпец!I940"),"")</f>
        <v/>
      </c>
      <c r="Y1308" s="141"/>
      <c r="Z1308" s="141"/>
      <c r="AA1308" s="141"/>
      <c r="AB1308" s="139"/>
    </row>
    <row r="1309" spans="1:28" ht="16.899999999999999" customHeight="1" thickBot="1" x14ac:dyDescent="0.25">
      <c r="A1309" s="132"/>
      <c r="B1309" s="134"/>
      <c r="C1309" s="134"/>
      <c r="D1309" s="134"/>
      <c r="E1309" s="134"/>
      <c r="F1309" s="134"/>
      <c r="G1309" s="222" t="str">
        <f ca="1">IF(INDIRECT("ЗакСпец!A941")&lt;&gt;"",INDIRECT("ЗакСпец!A941"),"")</f>
        <v/>
      </c>
      <c r="H1309" s="141" t="str">
        <f ca="1">IF(INDIRECT("ЗакСпец!B941")&lt;&gt;"",INDIRECT("ЗакСпец!B941"),"")</f>
        <v/>
      </c>
      <c r="I1309" s="222" t="str">
        <f ca="1">IF(INDIRECT("ЗакСпец!C941")&lt;&gt;"",INDIRECT("ЗакСпец!C941"),"")</f>
        <v/>
      </c>
      <c r="J1309" s="222" t="str">
        <f ca="1">IF(INDIRECT("ЗакСпец!D941")&lt;&gt;"",INDIRECT("ЗакСпец!D941"),"")</f>
        <v/>
      </c>
      <c r="K1309" s="222"/>
      <c r="L1309" s="222"/>
      <c r="M1309" s="222"/>
      <c r="N1309" s="222"/>
      <c r="O1309" s="141" t="str">
        <f ca="1">IF(INDIRECT("ЗакСпец!E941")&lt;&gt;"",INDIRECT("ЗакСпец!E941"),"")</f>
        <v/>
      </c>
      <c r="P1309" s="141"/>
      <c r="Q1309" s="141"/>
      <c r="R1309" s="141"/>
      <c r="S1309" s="141"/>
      <c r="T1309" s="222" t="str">
        <f ca="1">IF(INDIRECT("ЗакСпец!F941")&lt;&gt;"",INDIRECT("ЗакСпец!F941"),"")</f>
        <v/>
      </c>
      <c r="U1309" s="222" t="str">
        <f ca="1">IF(INDIRECT("ЗакСпец!G941")&lt;&gt;"",INDIRECT("ЗакСпец!G941"),"")</f>
        <v/>
      </c>
      <c r="V1309" s="141" t="str">
        <f ca="1">IF(INDIRECT("ЗакСпец!H941")&lt;&gt;"",INDIRECT("ЗакСпец!H941"),"")</f>
        <v/>
      </c>
      <c r="W1309" s="141"/>
      <c r="X1309" s="141" t="str">
        <f ca="1">IF(INDIRECT("ЗакСпец!I941")&lt;&gt;"",INDIRECT("ЗакСпец!I941"),"")</f>
        <v/>
      </c>
      <c r="Y1309" s="141"/>
      <c r="Z1309" s="141"/>
      <c r="AA1309" s="141"/>
      <c r="AB1309" s="139"/>
    </row>
    <row r="1310" spans="1:28" ht="5.65" customHeight="1" thickBot="1" x14ac:dyDescent="0.25">
      <c r="A1310" s="132"/>
      <c r="B1310" s="134"/>
      <c r="C1310" s="134"/>
      <c r="D1310" s="134"/>
      <c r="E1310" s="134"/>
      <c r="F1310" s="134"/>
      <c r="G1310" s="222"/>
      <c r="H1310" s="141"/>
      <c r="I1310" s="222"/>
      <c r="J1310" s="222"/>
      <c r="K1310" s="222"/>
      <c r="L1310" s="222"/>
      <c r="M1310" s="222"/>
      <c r="N1310" s="222"/>
      <c r="O1310" s="141"/>
      <c r="P1310" s="141"/>
      <c r="Q1310" s="141"/>
      <c r="R1310" s="141"/>
      <c r="S1310" s="141"/>
      <c r="T1310" s="222"/>
      <c r="U1310" s="222"/>
      <c r="V1310" s="141"/>
      <c r="W1310" s="141"/>
      <c r="X1310" s="141"/>
      <c r="Y1310" s="141"/>
      <c r="Z1310" s="141"/>
      <c r="AA1310" s="141"/>
      <c r="AB1310" s="139"/>
    </row>
    <row r="1311" spans="1:28" ht="22.5" customHeight="1" thickBot="1" x14ac:dyDescent="0.25">
      <c r="A1311" s="132"/>
      <c r="B1311" s="134"/>
      <c r="C1311" s="134"/>
      <c r="D1311" s="134"/>
      <c r="E1311" s="134"/>
      <c r="F1311" s="134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222" t="str">
        <f ca="1">IF(INDIRECT("ЗакСпец!D942")&lt;&gt;"",INDIRECT("ЗакСпец!D942"),"")</f>
        <v/>
      </c>
      <c r="K1311" s="222"/>
      <c r="L1311" s="222"/>
      <c r="M1311" s="222"/>
      <c r="N1311" s="222"/>
      <c r="O1311" s="141" t="str">
        <f ca="1">IF(INDIRECT("ЗакСпец!E942")&lt;&gt;"",INDIRECT("ЗакСпец!E942"),"")</f>
        <v/>
      </c>
      <c r="P1311" s="141"/>
      <c r="Q1311" s="141"/>
      <c r="R1311" s="141"/>
      <c r="S1311" s="141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41" t="str">
        <f ca="1">IF(INDIRECT("ЗакСпец!H942")&lt;&gt;"",INDIRECT("ЗакСпец!H942"),"")</f>
        <v/>
      </c>
      <c r="W1311" s="141"/>
      <c r="X1311" s="141" t="str">
        <f ca="1">IF(INDIRECT("ЗакСпец!I942")&lt;&gt;"",INDIRECT("ЗакСпец!I942"),"")</f>
        <v/>
      </c>
      <c r="Y1311" s="141"/>
      <c r="Z1311" s="141"/>
      <c r="AA1311" s="141"/>
      <c r="AB1311" s="139"/>
    </row>
    <row r="1312" spans="1:28" ht="22.5" customHeight="1" thickBot="1" x14ac:dyDescent="0.25">
      <c r="A1312" s="132"/>
      <c r="B1312" s="134"/>
      <c r="C1312" s="134"/>
      <c r="D1312" s="134"/>
      <c r="E1312" s="134"/>
      <c r="F1312" s="134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222" t="str">
        <f ca="1">IF(INDIRECT("ЗакСпец!D943")&lt;&gt;"",INDIRECT("ЗакСпец!D943"),"")</f>
        <v/>
      </c>
      <c r="K1312" s="222"/>
      <c r="L1312" s="222"/>
      <c r="M1312" s="222"/>
      <c r="N1312" s="222"/>
      <c r="O1312" s="141" t="str">
        <f ca="1">IF(INDIRECT("ЗакСпец!E943")&lt;&gt;"",INDIRECT("ЗакСпец!E943"),"")</f>
        <v/>
      </c>
      <c r="P1312" s="141"/>
      <c r="Q1312" s="141"/>
      <c r="R1312" s="141"/>
      <c r="S1312" s="141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41" t="str">
        <f ca="1">IF(INDIRECT("ЗакСпец!H943")&lt;&gt;"",INDIRECT("ЗакСпец!H943"),"")</f>
        <v/>
      </c>
      <c r="W1312" s="141"/>
      <c r="X1312" s="141" t="str">
        <f ca="1">IF(INDIRECT("ЗакСпец!I943")&lt;&gt;"",INDIRECT("ЗакСпец!I943"),"")</f>
        <v/>
      </c>
      <c r="Y1312" s="141"/>
      <c r="Z1312" s="141"/>
      <c r="AA1312" s="141"/>
      <c r="AB1312" s="139"/>
    </row>
    <row r="1313" spans="1:28" ht="22.5" customHeight="1" thickBot="1" x14ac:dyDescent="0.25">
      <c r="A1313" s="132"/>
      <c r="B1313" s="134"/>
      <c r="C1313" s="134"/>
      <c r="D1313" s="134"/>
      <c r="E1313" s="134"/>
      <c r="F1313" s="134"/>
      <c r="G1313" s="222" t="str">
        <f ca="1">IF(INDIRECT("ЗакСпец!A944")&lt;&gt;"",INDIRECT("ЗакСпец!A944"),"")</f>
        <v/>
      </c>
      <c r="H1313" s="224" t="str">
        <f ca="1">IF(INDIRECT("ЗакСпец!B944")&lt;&gt;"",INDIRECT("ЗакСпец!B944"),"")</f>
        <v/>
      </c>
      <c r="I1313" s="225" t="str">
        <f ca="1">IF(INDIRECT("ЗакСпец!C944")&lt;&gt;"",INDIRECT("ЗакСпец!C944"),"")</f>
        <v/>
      </c>
      <c r="J1313" s="222" t="str">
        <f ca="1">IF(INDIRECT("ЗакСпец!D944")&lt;&gt;"",INDIRECT("ЗакСпец!D944"),"")</f>
        <v/>
      </c>
      <c r="K1313" s="222"/>
      <c r="L1313" s="222"/>
      <c r="M1313" s="222"/>
      <c r="N1313" s="222"/>
      <c r="O1313" s="141" t="str">
        <f ca="1">IF(INDIRECT("ЗакСпец!E944")&lt;&gt;"",INDIRECT("ЗакСпец!E944"),"")</f>
        <v/>
      </c>
      <c r="P1313" s="141"/>
      <c r="Q1313" s="141"/>
      <c r="R1313" s="141"/>
      <c r="S1313" s="141"/>
      <c r="T1313" s="222" t="str">
        <f ca="1">IF(INDIRECT("ЗакСпец!F944")&lt;&gt;"",INDIRECT("ЗакСпец!F944"),"")</f>
        <v/>
      </c>
      <c r="U1313" s="222" t="str">
        <f ca="1">IF(INDIRECT("ЗакСпец!G944")&lt;&gt;"",INDIRECT("ЗакСпец!G944"),"")</f>
        <v/>
      </c>
      <c r="V1313" s="141" t="str">
        <f ca="1">IF(INDIRECT("ЗакСпец!H944")&lt;&gt;"",INDIRECT("ЗакСпец!H944"),"")</f>
        <v/>
      </c>
      <c r="W1313" s="141"/>
      <c r="X1313" s="141" t="str">
        <f ca="1">IF(INDIRECT("ЗакСпец!I944")&lt;&gt;"",INDIRECT("ЗакСпец!I944"),"")</f>
        <v/>
      </c>
      <c r="Y1313" s="141"/>
      <c r="Z1313" s="141"/>
      <c r="AA1313" s="141"/>
      <c r="AB1313" s="139"/>
    </row>
    <row r="1314" spans="1:28" ht="2.85" customHeight="1" thickBot="1" x14ac:dyDescent="0.25">
      <c r="A1314" s="132"/>
      <c r="B1314" s="134"/>
      <c r="C1314" s="134"/>
      <c r="D1314" s="134"/>
      <c r="E1314" s="134"/>
      <c r="F1314" s="134"/>
      <c r="G1314" s="222"/>
      <c r="H1314" s="224"/>
      <c r="I1314" s="225"/>
      <c r="J1314" s="222"/>
      <c r="K1314" s="222"/>
      <c r="L1314" s="222"/>
      <c r="M1314" s="222"/>
      <c r="N1314" s="222"/>
      <c r="O1314" s="141"/>
      <c r="P1314" s="141"/>
      <c r="Q1314" s="141"/>
      <c r="R1314" s="141"/>
      <c r="S1314" s="141"/>
      <c r="T1314" s="222"/>
      <c r="U1314" s="222"/>
      <c r="V1314" s="141"/>
      <c r="W1314" s="141"/>
      <c r="X1314" s="141"/>
      <c r="Y1314" s="141"/>
      <c r="Z1314" s="141"/>
      <c r="AA1314" s="141"/>
      <c r="AB1314" s="139"/>
    </row>
    <row r="1315" spans="1:28" ht="22.5" customHeight="1" thickBot="1" x14ac:dyDescent="0.25">
      <c r="A1315" s="132"/>
      <c r="B1315" s="134"/>
      <c r="C1315" s="134"/>
      <c r="D1315" s="134"/>
      <c r="E1315" s="134"/>
      <c r="F1315" s="134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222" t="str">
        <f ca="1">IF(INDIRECT("ЗакСпец!D945")&lt;&gt;"",INDIRECT("ЗакСпец!D945"),"")</f>
        <v/>
      </c>
      <c r="K1315" s="222"/>
      <c r="L1315" s="222"/>
      <c r="M1315" s="222"/>
      <c r="N1315" s="222"/>
      <c r="O1315" s="141" t="str">
        <f ca="1">IF(INDIRECT("ЗакСпец!E945")&lt;&gt;"",INDIRECT("ЗакСпец!E945"),"")</f>
        <v/>
      </c>
      <c r="P1315" s="141"/>
      <c r="Q1315" s="141"/>
      <c r="R1315" s="141"/>
      <c r="S1315" s="141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41" t="str">
        <f ca="1">IF(INDIRECT("ЗакСпец!H945")&lt;&gt;"",INDIRECT("ЗакСпец!H945"),"")</f>
        <v/>
      </c>
      <c r="W1315" s="141"/>
      <c r="X1315" s="141" t="str">
        <f ca="1">IF(INDIRECT("ЗакСпец!I945")&lt;&gt;"",INDIRECT("ЗакСпец!I945"),"")</f>
        <v/>
      </c>
      <c r="Y1315" s="141"/>
      <c r="Z1315" s="141"/>
      <c r="AA1315" s="141"/>
      <c r="AB1315" s="139"/>
    </row>
    <row r="1316" spans="1:28" ht="22.5" customHeight="1" thickBot="1" x14ac:dyDescent="0.25">
      <c r="A1316" s="132"/>
      <c r="B1316" s="134"/>
      <c r="C1316" s="134"/>
      <c r="D1316" s="134"/>
      <c r="E1316" s="134"/>
      <c r="F1316" s="134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222" t="str">
        <f ca="1">IF(INDIRECT("ЗакСпец!D946")&lt;&gt;"",INDIRECT("ЗакСпец!D946"),"")</f>
        <v/>
      </c>
      <c r="K1316" s="222"/>
      <c r="L1316" s="222"/>
      <c r="M1316" s="222"/>
      <c r="N1316" s="222"/>
      <c r="O1316" s="141" t="str">
        <f ca="1">IF(INDIRECT("ЗакСпец!E946")&lt;&gt;"",INDIRECT("ЗакСпец!E946"),"")</f>
        <v/>
      </c>
      <c r="P1316" s="141"/>
      <c r="Q1316" s="141"/>
      <c r="R1316" s="141"/>
      <c r="S1316" s="141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41" t="str">
        <f ca="1">IF(INDIRECT("ЗакСпец!H946")&lt;&gt;"",INDIRECT("ЗакСпец!H946"),"")</f>
        <v/>
      </c>
      <c r="W1316" s="141"/>
      <c r="X1316" s="141" t="str">
        <f ca="1">IF(INDIRECT("ЗакСпец!I946")&lt;&gt;"",INDIRECT("ЗакСпец!I946"),"")</f>
        <v/>
      </c>
      <c r="Y1316" s="141"/>
      <c r="Z1316" s="141"/>
      <c r="AA1316" s="141"/>
      <c r="AB1316" s="139"/>
    </row>
    <row r="1317" spans="1:28" ht="8.4499999999999993" customHeight="1" thickBot="1" x14ac:dyDescent="0.25">
      <c r="A1317" s="132"/>
      <c r="B1317" s="134"/>
      <c r="C1317" s="134"/>
      <c r="D1317" s="134"/>
      <c r="E1317" s="134"/>
      <c r="F1317" s="134"/>
      <c r="G1317" s="222" t="str">
        <f ca="1">IF(INDIRECT("ЗакСпец!A947")&lt;&gt;"",INDIRECT("ЗакСпец!A947"),"")</f>
        <v/>
      </c>
      <c r="H1317" s="141" t="str">
        <f ca="1">IF(INDIRECT("ЗакСпец!B947")&lt;&gt;"",INDIRECT("ЗакСпец!B947"),"")</f>
        <v/>
      </c>
      <c r="I1317" s="222" t="str">
        <f ca="1">IF(INDIRECT("ЗакСпец!C947")&lt;&gt;"",INDIRECT("ЗакСпец!C947"),"")</f>
        <v/>
      </c>
      <c r="J1317" s="222" t="str">
        <f ca="1">IF(INDIRECT("ЗакСпец!D947")&lt;&gt;"",INDIRECT("ЗакСпец!D947"),"")</f>
        <v/>
      </c>
      <c r="K1317" s="222"/>
      <c r="L1317" s="222"/>
      <c r="M1317" s="222"/>
      <c r="N1317" s="222"/>
      <c r="O1317" s="141" t="str">
        <f ca="1">IF(INDIRECT("ЗакСпец!E947")&lt;&gt;"",INDIRECT("ЗакСпец!E947"),"")</f>
        <v/>
      </c>
      <c r="P1317" s="141"/>
      <c r="Q1317" s="141"/>
      <c r="R1317" s="141"/>
      <c r="S1317" s="141"/>
      <c r="T1317" s="222" t="str">
        <f ca="1">IF(INDIRECT("ЗакСпец!F947")&lt;&gt;"",INDIRECT("ЗакСпец!F947"),"")</f>
        <v/>
      </c>
      <c r="U1317" s="222" t="str">
        <f ca="1">IF(INDIRECT("ЗакСпец!G947")&lt;&gt;"",INDIRECT("ЗакСпец!G947"),"")</f>
        <v/>
      </c>
      <c r="V1317" s="141" t="str">
        <f ca="1">IF(INDIRECT("ЗакСпец!H947")&lt;&gt;"",INDIRECT("ЗакСпец!H947"),"")</f>
        <v/>
      </c>
      <c r="W1317" s="141"/>
      <c r="X1317" s="141" t="str">
        <f ca="1">IF(INDIRECT("ЗакСпец!I947")&lt;&gt;"",INDIRECT("ЗакСпец!I947"),"")</f>
        <v/>
      </c>
      <c r="Y1317" s="141"/>
      <c r="Z1317" s="141"/>
      <c r="AA1317" s="141"/>
      <c r="AB1317" s="139"/>
    </row>
    <row r="1318" spans="1:28" ht="14.1" customHeight="1" thickBot="1" x14ac:dyDescent="0.25">
      <c r="A1318" s="132"/>
      <c r="B1318" s="134"/>
      <c r="C1318" s="134"/>
      <c r="D1318" s="134"/>
      <c r="E1318" s="134"/>
      <c r="F1318" s="134"/>
      <c r="G1318" s="222"/>
      <c r="H1318" s="141"/>
      <c r="I1318" s="222"/>
      <c r="J1318" s="222"/>
      <c r="K1318" s="222"/>
      <c r="L1318" s="222"/>
      <c r="M1318" s="222"/>
      <c r="N1318" s="222"/>
      <c r="O1318" s="141"/>
      <c r="P1318" s="141"/>
      <c r="Q1318" s="141"/>
      <c r="R1318" s="141"/>
      <c r="S1318" s="141"/>
      <c r="T1318" s="222"/>
      <c r="U1318" s="222"/>
      <c r="V1318" s="141"/>
      <c r="W1318" s="141"/>
      <c r="X1318" s="141"/>
      <c r="Y1318" s="141"/>
      <c r="Z1318" s="141"/>
      <c r="AA1318" s="141"/>
      <c r="AB1318" s="139"/>
    </row>
    <row r="1319" spans="1:28" ht="22.5" customHeight="1" thickBot="1" x14ac:dyDescent="0.25">
      <c r="A1319" s="132"/>
      <c r="B1319" s="134"/>
      <c r="C1319" s="134"/>
      <c r="D1319" s="134"/>
      <c r="E1319" s="134"/>
      <c r="F1319" s="134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222" t="str">
        <f ca="1">IF(INDIRECT("ЗакСпец!D948")&lt;&gt;"",INDIRECT("ЗакСпец!D948"),"")</f>
        <v/>
      </c>
      <c r="K1319" s="222"/>
      <c r="L1319" s="222"/>
      <c r="M1319" s="222"/>
      <c r="N1319" s="222"/>
      <c r="O1319" s="141" t="str">
        <f ca="1">IF(INDIRECT("ЗакСпец!E948")&lt;&gt;"",INDIRECT("ЗакСпец!E948"),"")</f>
        <v/>
      </c>
      <c r="P1319" s="141"/>
      <c r="Q1319" s="141"/>
      <c r="R1319" s="141"/>
      <c r="S1319" s="141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41" t="str">
        <f ca="1">IF(INDIRECT("ЗакСпец!H948")&lt;&gt;"",INDIRECT("ЗакСпец!H948"),"")</f>
        <v/>
      </c>
      <c r="W1319" s="141"/>
      <c r="X1319" s="141" t="str">
        <f ca="1">IF(INDIRECT("ЗакСпец!I948")&lt;&gt;"",INDIRECT("ЗакСпец!I948"),"")</f>
        <v/>
      </c>
      <c r="Y1319" s="141"/>
      <c r="Z1319" s="141"/>
      <c r="AA1319" s="141"/>
      <c r="AB1319" s="139"/>
    </row>
    <row r="1320" spans="1:28" ht="19.7" customHeight="1" thickBot="1" x14ac:dyDescent="0.25">
      <c r="A1320" s="132"/>
      <c r="B1320" s="134"/>
      <c r="C1320" s="134"/>
      <c r="D1320" s="134"/>
      <c r="E1320" s="134"/>
      <c r="F1320" s="134"/>
      <c r="G1320" s="222" t="str">
        <f ca="1">IF(INDIRECT("ЗакСпец!A949")&lt;&gt;"",INDIRECT("ЗакСпец!A949"),"")</f>
        <v/>
      </c>
      <c r="H1320" s="141" t="str">
        <f ca="1">IF(INDIRECT("ЗакСпец!B949")&lt;&gt;"",INDIRECT("ЗакСпец!B949"),"")</f>
        <v/>
      </c>
      <c r="I1320" s="222" t="str">
        <f ca="1">IF(INDIRECT("ЗакСпец!C949")&lt;&gt;"",INDIRECT("ЗакСпец!C949"),"")</f>
        <v/>
      </c>
      <c r="J1320" s="222" t="str">
        <f ca="1">IF(INDIRECT("ЗакСпец!D949")&lt;&gt;"",INDIRECT("ЗакСпец!D949"),"")</f>
        <v/>
      </c>
      <c r="K1320" s="222"/>
      <c r="L1320" s="222"/>
      <c r="M1320" s="222"/>
      <c r="N1320" s="222"/>
      <c r="O1320" s="141" t="str">
        <f ca="1">IF(INDIRECT("ЗакСпец!E949")&lt;&gt;"",INDIRECT("ЗакСпец!E949"),"")</f>
        <v/>
      </c>
      <c r="P1320" s="141"/>
      <c r="Q1320" s="141"/>
      <c r="R1320" s="141"/>
      <c r="S1320" s="141"/>
      <c r="T1320" s="222" t="str">
        <f ca="1">IF(INDIRECT("ЗакСпец!F949")&lt;&gt;"",INDIRECT("ЗакСпец!F949"),"")</f>
        <v/>
      </c>
      <c r="U1320" s="222" t="str">
        <f ca="1">IF(INDIRECT("ЗакСпец!G949")&lt;&gt;"",INDIRECT("ЗакСпец!G949"),"")</f>
        <v/>
      </c>
      <c r="V1320" s="141" t="str">
        <f ca="1">IF(INDIRECT("ЗакСпец!H949")&lt;&gt;"",INDIRECT("ЗакСпец!H949"),"")</f>
        <v/>
      </c>
      <c r="W1320" s="141"/>
      <c r="X1320" s="141" t="str">
        <f ca="1">IF(INDIRECT("ЗакСпец!I949")&lt;&gt;"",INDIRECT("ЗакСпец!I949"),"")</f>
        <v/>
      </c>
      <c r="Y1320" s="141"/>
      <c r="Z1320" s="141"/>
      <c r="AA1320" s="141"/>
      <c r="AB1320" s="139"/>
    </row>
    <row r="1321" spans="1:28" ht="2.85" customHeight="1" thickBot="1" x14ac:dyDescent="0.25">
      <c r="A1321" s="132"/>
      <c r="B1321" s="134"/>
      <c r="C1321" s="162" t="s">
        <v>29</v>
      </c>
      <c r="D1321" s="127"/>
      <c r="E1321" s="127"/>
      <c r="F1321" s="127"/>
      <c r="G1321" s="223"/>
      <c r="H1321" s="141"/>
      <c r="I1321" s="222"/>
      <c r="J1321" s="222"/>
      <c r="K1321" s="222"/>
      <c r="L1321" s="222"/>
      <c r="M1321" s="222"/>
      <c r="N1321" s="222"/>
      <c r="O1321" s="141"/>
      <c r="P1321" s="141"/>
      <c r="Q1321" s="141"/>
      <c r="R1321" s="141"/>
      <c r="S1321" s="141"/>
      <c r="T1321" s="222"/>
      <c r="U1321" s="222"/>
      <c r="V1321" s="141"/>
      <c r="W1321" s="141"/>
      <c r="X1321" s="141"/>
      <c r="Y1321" s="141"/>
      <c r="Z1321" s="141"/>
      <c r="AA1321" s="141"/>
      <c r="AB1321" s="139"/>
    </row>
    <row r="1322" spans="1:28" ht="22.5" customHeight="1" thickBot="1" x14ac:dyDescent="0.25">
      <c r="A1322" s="132"/>
      <c r="B1322" s="134"/>
      <c r="C1322" s="127"/>
      <c r="D1322" s="127"/>
      <c r="E1322" s="127"/>
      <c r="F1322" s="127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222" t="str">
        <f ca="1">IF(INDIRECT("ЗакСпец!D950")&lt;&gt;"",INDIRECT("ЗакСпец!D950"),"")</f>
        <v/>
      </c>
      <c r="K1322" s="222"/>
      <c r="L1322" s="222"/>
      <c r="M1322" s="222"/>
      <c r="N1322" s="222"/>
      <c r="O1322" s="141" t="str">
        <f ca="1">IF(INDIRECT("ЗакСпец!E950")&lt;&gt;"",INDIRECT("ЗакСпец!E950"),"")</f>
        <v/>
      </c>
      <c r="P1322" s="141"/>
      <c r="Q1322" s="141"/>
      <c r="R1322" s="141"/>
      <c r="S1322" s="141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41" t="str">
        <f ca="1">IF(INDIRECT("ЗакСпец!H950")&lt;&gt;"",INDIRECT("ЗакСпец!H950"),"")</f>
        <v/>
      </c>
      <c r="W1322" s="141"/>
      <c r="X1322" s="141" t="str">
        <f ca="1">IF(INDIRECT("ЗакСпец!I950")&lt;&gt;"",INDIRECT("ЗакСпец!I950"),"")</f>
        <v/>
      </c>
      <c r="Y1322" s="141"/>
      <c r="Z1322" s="141"/>
      <c r="AA1322" s="141"/>
      <c r="AB1322" s="139"/>
    </row>
    <row r="1323" spans="1:28" ht="22.5" customHeight="1" thickBot="1" x14ac:dyDescent="0.25">
      <c r="A1323" s="132"/>
      <c r="B1323" s="134"/>
      <c r="C1323" s="127"/>
      <c r="D1323" s="127"/>
      <c r="E1323" s="127"/>
      <c r="F1323" s="127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222" t="str">
        <f ca="1">IF(INDIRECT("ЗакСпец!D951")&lt;&gt;"",INDIRECT("ЗакСпец!D951"),"")</f>
        <v/>
      </c>
      <c r="K1323" s="222"/>
      <c r="L1323" s="222"/>
      <c r="M1323" s="222"/>
      <c r="N1323" s="222"/>
      <c r="O1323" s="141" t="str">
        <f ca="1">IF(INDIRECT("ЗакСпец!E951")&lt;&gt;"",INDIRECT("ЗакСпец!E951"),"")</f>
        <v/>
      </c>
      <c r="P1323" s="141"/>
      <c r="Q1323" s="141"/>
      <c r="R1323" s="141"/>
      <c r="S1323" s="141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41" t="str">
        <f ca="1">IF(INDIRECT("ЗакСпец!H951")&lt;&gt;"",INDIRECT("ЗакСпец!H951"),"")</f>
        <v/>
      </c>
      <c r="W1323" s="141"/>
      <c r="X1323" s="141" t="str">
        <f ca="1">IF(INDIRECT("ЗакСпец!I951")&lt;&gt;"",INDIRECT("ЗакСпец!I951"),"")</f>
        <v/>
      </c>
      <c r="Y1323" s="141"/>
      <c r="Z1323" s="141"/>
      <c r="AA1323" s="141"/>
      <c r="AB1323" s="139"/>
    </row>
    <row r="1324" spans="1:28" ht="22.5" customHeight="1" thickBot="1" x14ac:dyDescent="0.25">
      <c r="A1324" s="132"/>
      <c r="B1324" s="134"/>
      <c r="C1324" s="127"/>
      <c r="D1324" s="127"/>
      <c r="E1324" s="127"/>
      <c r="F1324" s="127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222" t="str">
        <f ca="1">IF(INDIRECT("ЗакСпец!D952")&lt;&gt;"",INDIRECT("ЗакСпец!D952"),"")</f>
        <v/>
      </c>
      <c r="K1324" s="222"/>
      <c r="L1324" s="222"/>
      <c r="M1324" s="222"/>
      <c r="N1324" s="222"/>
      <c r="O1324" s="141" t="str">
        <f ca="1">IF(INDIRECT("ЗакСпец!E952")&lt;&gt;"",INDIRECT("ЗакСпец!E952"),"")</f>
        <v/>
      </c>
      <c r="P1324" s="141"/>
      <c r="Q1324" s="141"/>
      <c r="R1324" s="141"/>
      <c r="S1324" s="141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41" t="str">
        <f ca="1">IF(INDIRECT("ЗакСпец!H952")&lt;&gt;"",INDIRECT("ЗакСпец!H952"),"")</f>
        <v/>
      </c>
      <c r="W1324" s="141"/>
      <c r="X1324" s="141" t="str">
        <f ca="1">IF(INDIRECT("ЗакСпец!I952")&lt;&gt;"",INDIRECT("ЗакСпец!I952"),"")</f>
        <v/>
      </c>
      <c r="Y1324" s="141"/>
      <c r="Z1324" s="141"/>
      <c r="AA1324" s="141"/>
      <c r="AB1324" s="139"/>
    </row>
    <row r="1325" spans="1:28" ht="22.5" customHeight="1" thickBot="1" x14ac:dyDescent="0.25">
      <c r="A1325" s="132"/>
      <c r="B1325" s="134"/>
      <c r="C1325" s="162" t="s">
        <v>28</v>
      </c>
      <c r="D1325" s="162"/>
      <c r="E1325" s="127"/>
      <c r="F1325" s="127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222" t="str">
        <f ca="1">IF(INDIRECT("ЗакСпец!D953")&lt;&gt;"",INDIRECT("ЗакСпец!D953"),"")</f>
        <v/>
      </c>
      <c r="K1325" s="222"/>
      <c r="L1325" s="222"/>
      <c r="M1325" s="222"/>
      <c r="N1325" s="222"/>
      <c r="O1325" s="141" t="str">
        <f ca="1">IF(INDIRECT("ЗакСпец!E953")&lt;&gt;"",INDIRECT("ЗакСпец!E953"),"")</f>
        <v/>
      </c>
      <c r="P1325" s="141"/>
      <c r="Q1325" s="141"/>
      <c r="R1325" s="141"/>
      <c r="S1325" s="141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41" t="str">
        <f ca="1">IF(INDIRECT("ЗакСпец!H953")&lt;&gt;"",INDIRECT("ЗакСпец!H953"),"")</f>
        <v/>
      </c>
      <c r="W1325" s="141"/>
      <c r="X1325" s="141" t="str">
        <f ca="1">IF(INDIRECT("ЗакСпец!I953")&lt;&gt;"",INDIRECT("ЗакСпец!I953"),"")</f>
        <v/>
      </c>
      <c r="Y1325" s="141"/>
      <c r="Z1325" s="141"/>
      <c r="AA1325" s="141"/>
      <c r="AB1325" s="139"/>
    </row>
    <row r="1326" spans="1:28" ht="22.5" customHeight="1" thickBot="1" x14ac:dyDescent="0.25">
      <c r="A1326" s="132"/>
      <c r="B1326" s="134"/>
      <c r="C1326" s="162"/>
      <c r="D1326" s="162"/>
      <c r="E1326" s="127"/>
      <c r="F1326" s="127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222" t="str">
        <f ca="1">IF(INDIRECT("ЗакСпец!D954")&lt;&gt;"",INDIRECT("ЗакСпец!D954"),"")</f>
        <v/>
      </c>
      <c r="K1326" s="222"/>
      <c r="L1326" s="222"/>
      <c r="M1326" s="222"/>
      <c r="N1326" s="222"/>
      <c r="O1326" s="141" t="str">
        <f ca="1">IF(INDIRECT("ЗакСпец!E954")&lt;&gt;"",INDIRECT("ЗакСпец!E954"),"")</f>
        <v/>
      </c>
      <c r="P1326" s="141"/>
      <c r="Q1326" s="141"/>
      <c r="R1326" s="141"/>
      <c r="S1326" s="141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41" t="str">
        <f ca="1">IF(INDIRECT("ЗакСпец!H954")&lt;&gt;"",INDIRECT("ЗакСпец!H954"),"")</f>
        <v/>
      </c>
      <c r="W1326" s="141"/>
      <c r="X1326" s="141" t="str">
        <f ca="1">IF(INDIRECT("ЗакСпец!I954")&lt;&gt;"",INDIRECT("ЗакСпец!I954"),"")</f>
        <v/>
      </c>
      <c r="Y1326" s="141"/>
      <c r="Z1326" s="141"/>
      <c r="AA1326" s="141"/>
      <c r="AB1326" s="139"/>
    </row>
    <row r="1327" spans="1:28" ht="22.5" customHeight="1" thickBot="1" x14ac:dyDescent="0.25">
      <c r="A1327" s="132"/>
      <c r="B1327" s="134"/>
      <c r="C1327" s="162"/>
      <c r="D1327" s="162"/>
      <c r="E1327" s="127"/>
      <c r="F1327" s="127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222" t="str">
        <f ca="1">IF(INDIRECT("ЗакСпец!D955")&lt;&gt;"",INDIRECT("ЗакСпец!D955"),"")</f>
        <v/>
      </c>
      <c r="K1327" s="222"/>
      <c r="L1327" s="222"/>
      <c r="M1327" s="222"/>
      <c r="N1327" s="222"/>
      <c r="O1327" s="141" t="str">
        <f ca="1">IF(INDIRECT("ЗакСпец!E955")&lt;&gt;"",INDIRECT("ЗакСпец!E955"),"")</f>
        <v/>
      </c>
      <c r="P1327" s="141"/>
      <c r="Q1327" s="141"/>
      <c r="R1327" s="141"/>
      <c r="S1327" s="141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41" t="str">
        <f ca="1">IF(INDIRECT("ЗакСпец!H955")&lt;&gt;"",INDIRECT("ЗакСпец!H955"),"")</f>
        <v/>
      </c>
      <c r="W1327" s="141"/>
      <c r="X1327" s="141" t="str">
        <f ca="1">IF(INDIRECT("ЗакСпец!I955")&lt;&gt;"",INDIRECT("ЗакСпец!I955"),"")</f>
        <v/>
      </c>
      <c r="Y1327" s="141"/>
      <c r="Z1327" s="141"/>
      <c r="AA1327" s="141"/>
      <c r="AB1327" s="139"/>
    </row>
    <row r="1328" spans="1:28" ht="22.5" customHeight="1" thickBot="1" x14ac:dyDescent="0.25">
      <c r="A1328" s="132"/>
      <c r="B1328" s="134"/>
      <c r="C1328" s="162"/>
      <c r="D1328" s="162"/>
      <c r="E1328" s="127"/>
      <c r="F1328" s="127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222" t="str">
        <f ca="1">IF(INDIRECT("ЗакСпец!D956")&lt;&gt;"",INDIRECT("ЗакСпец!D956"),"")</f>
        <v/>
      </c>
      <c r="K1328" s="222"/>
      <c r="L1328" s="222"/>
      <c r="M1328" s="222"/>
      <c r="N1328" s="222"/>
      <c r="O1328" s="141" t="str">
        <f ca="1">IF(INDIRECT("ЗакСпец!E956")&lt;&gt;"",INDIRECT("ЗакСпец!E956"),"")</f>
        <v/>
      </c>
      <c r="P1328" s="141"/>
      <c r="Q1328" s="141"/>
      <c r="R1328" s="141"/>
      <c r="S1328" s="141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41" t="str">
        <f ca="1">IF(INDIRECT("ЗакСпец!H956")&lt;&gt;"",INDIRECT("ЗакСпец!H956"),"")</f>
        <v/>
      </c>
      <c r="W1328" s="141"/>
      <c r="X1328" s="141" t="str">
        <f ca="1">IF(INDIRECT("ЗакСпец!I956")&lt;&gt;"",INDIRECT("ЗакСпец!I956"),"")</f>
        <v/>
      </c>
      <c r="Y1328" s="141"/>
      <c r="Z1328" s="141"/>
      <c r="AA1328" s="141"/>
      <c r="AB1328" s="139"/>
    </row>
    <row r="1329" spans="1:28" ht="8.4499999999999993" customHeight="1" thickBot="1" x14ac:dyDescent="0.25">
      <c r="A1329" s="132"/>
      <c r="B1329" s="134"/>
      <c r="C1329" s="162"/>
      <c r="D1329" s="162"/>
      <c r="E1329" s="127"/>
      <c r="F1329" s="127"/>
      <c r="G1329" s="223" t="str">
        <f ca="1">IF(INDIRECT("ЗакСпец!A957")&lt;&gt;"",INDIRECT("ЗакСпец!A957"),"")</f>
        <v/>
      </c>
      <c r="H1329" s="224" t="str">
        <f ca="1">IF(INDIRECT("ЗакСпец!B957")&lt;&gt;"",INDIRECT("ЗакСпец!B957"),"")</f>
        <v/>
      </c>
      <c r="I1329" s="222" t="str">
        <f ca="1">IF(INDIRECT("ЗакСпец!C957")&lt;&gt;"",INDIRECT("ЗакСпец!C957"),"")</f>
        <v/>
      </c>
      <c r="J1329" s="222" t="str">
        <f ca="1">IF(INDIRECT("ЗакСпец!D957")&lt;&gt;"",INDIRECT("ЗакСпец!D957"),"")</f>
        <v/>
      </c>
      <c r="K1329" s="222"/>
      <c r="L1329" s="222"/>
      <c r="M1329" s="222"/>
      <c r="N1329" s="222"/>
      <c r="O1329" s="141" t="str">
        <f ca="1">IF(INDIRECT("ЗакСпец!E957")&lt;&gt;"",INDIRECT("ЗакСпец!E957"),"")</f>
        <v/>
      </c>
      <c r="P1329" s="141"/>
      <c r="Q1329" s="141"/>
      <c r="R1329" s="141"/>
      <c r="S1329" s="141"/>
      <c r="T1329" s="222" t="str">
        <f ca="1">IF(INDIRECT("ЗакСпец!F957")&lt;&gt;"",INDIRECT("ЗакСпец!F957"),"")</f>
        <v/>
      </c>
      <c r="U1329" s="222" t="str">
        <f ca="1">IF(INDIRECT("ЗакСпец!G957")&lt;&gt;"",INDIRECT("ЗакСпец!G957"),"")</f>
        <v/>
      </c>
      <c r="V1329" s="141" t="str">
        <f ca="1">IF(INDIRECT("ЗакСпец!H957")&lt;&gt;"",INDIRECT("ЗакСпец!H957"),"")</f>
        <v/>
      </c>
      <c r="W1329" s="141"/>
      <c r="X1329" s="141" t="str">
        <f ca="1">IF(INDIRECT("ЗакСпец!I957")&lt;&gt;"",INDIRECT("ЗакСпец!I957"),"")</f>
        <v/>
      </c>
      <c r="Y1329" s="141"/>
      <c r="Z1329" s="141"/>
      <c r="AA1329" s="141"/>
      <c r="AB1329" s="139"/>
    </row>
    <row r="1330" spans="1:28" ht="14.45" customHeight="1" thickBot="1" x14ac:dyDescent="0.25">
      <c r="A1330" s="132"/>
      <c r="B1330" s="134"/>
      <c r="C1330" s="162" t="s">
        <v>27</v>
      </c>
      <c r="D1330" s="162"/>
      <c r="E1330" s="127"/>
      <c r="F1330" s="127"/>
      <c r="G1330" s="223"/>
      <c r="H1330" s="224"/>
      <c r="I1330" s="222"/>
      <c r="J1330" s="222"/>
      <c r="K1330" s="222"/>
      <c r="L1330" s="222"/>
      <c r="M1330" s="222"/>
      <c r="N1330" s="222"/>
      <c r="O1330" s="141"/>
      <c r="P1330" s="141"/>
      <c r="Q1330" s="141"/>
      <c r="R1330" s="141"/>
      <c r="S1330" s="141"/>
      <c r="T1330" s="222"/>
      <c r="U1330" s="222"/>
      <c r="V1330" s="141"/>
      <c r="W1330" s="141"/>
      <c r="X1330" s="141"/>
      <c r="Y1330" s="141"/>
      <c r="Z1330" s="141"/>
      <c r="AA1330" s="141"/>
      <c r="AB1330" s="139"/>
    </row>
    <row r="1331" spans="1:28" ht="14.45" customHeight="1" thickBot="1" x14ac:dyDescent="0.25">
      <c r="A1331" s="132"/>
      <c r="B1331" s="134"/>
      <c r="C1331" s="162"/>
      <c r="D1331" s="162"/>
      <c r="E1331" s="127"/>
      <c r="F1331" s="127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39"/>
    </row>
    <row r="1332" spans="1:28" ht="14.45" customHeight="1" thickBot="1" x14ac:dyDescent="0.25">
      <c r="A1332" s="132"/>
      <c r="B1332" s="134"/>
      <c r="C1332" s="162"/>
      <c r="D1332" s="162"/>
      <c r="E1332" s="127"/>
      <c r="F1332" s="127"/>
      <c r="G1332" s="20"/>
      <c r="J1332" s="14"/>
      <c r="K1332" s="14"/>
      <c r="L1332" s="214"/>
      <c r="M1332" s="214"/>
      <c r="N1332" s="215"/>
      <c r="O1332" s="215"/>
      <c r="P1332" s="14"/>
      <c r="Q1332" s="14"/>
      <c r="R1332" s="216" t="str">
        <f>R1289</f>
        <v>1191-ИОС4.1-ВОР</v>
      </c>
      <c r="S1332" s="216"/>
      <c r="T1332" s="216"/>
      <c r="U1332" s="216"/>
      <c r="V1332" s="216"/>
      <c r="W1332" s="216"/>
      <c r="X1332" s="216"/>
      <c r="Y1332" s="216"/>
      <c r="Z1332" s="216"/>
      <c r="AA1332" s="32" t="s">
        <v>16</v>
      </c>
      <c r="AB1332" s="139"/>
    </row>
    <row r="1333" spans="1:28" ht="14.45" customHeight="1" thickBot="1" x14ac:dyDescent="0.25">
      <c r="A1333" s="132"/>
      <c r="B1333" s="134"/>
      <c r="C1333" s="162"/>
      <c r="D1333" s="162"/>
      <c r="E1333" s="127"/>
      <c r="F1333" s="127"/>
      <c r="G1333" s="20"/>
      <c r="J1333" s="27"/>
      <c r="K1333" s="27"/>
      <c r="L1333" s="199"/>
      <c r="M1333" s="199"/>
      <c r="N1333" s="219"/>
      <c r="O1333" s="219"/>
      <c r="P1333" s="27"/>
      <c r="Q1333" s="27"/>
      <c r="R1333" s="216"/>
      <c r="S1333" s="216"/>
      <c r="T1333" s="216"/>
      <c r="U1333" s="216"/>
      <c r="V1333" s="216"/>
      <c r="W1333" s="216"/>
      <c r="X1333" s="216"/>
      <c r="Y1333" s="216"/>
      <c r="Z1333" s="216"/>
      <c r="AA1333" s="213" t="str">
        <f ca="1">IF(CONCATENATE(H1295,H1296,H1297,H1298,H1299)&lt;&gt;"",AA1290+1,"")</f>
        <v/>
      </c>
      <c r="AB1333" s="139"/>
    </row>
    <row r="1334" spans="1:28" ht="14.45" customHeight="1" thickBot="1" x14ac:dyDescent="0.25">
      <c r="A1334" s="132"/>
      <c r="B1334" s="134"/>
      <c r="C1334" s="162"/>
      <c r="D1334" s="162"/>
      <c r="E1334" s="127"/>
      <c r="F1334" s="127"/>
      <c r="G1334" s="23"/>
      <c r="H1334" s="42"/>
      <c r="I1334" s="24"/>
      <c r="J1334" s="13" t="s">
        <v>10</v>
      </c>
      <c r="K1334" s="13" t="s">
        <v>11</v>
      </c>
      <c r="L1334" s="213" t="s">
        <v>16</v>
      </c>
      <c r="M1334" s="213"/>
      <c r="N1334" s="127" t="s">
        <v>12</v>
      </c>
      <c r="O1334" s="127"/>
      <c r="P1334" s="13" t="s">
        <v>13</v>
      </c>
      <c r="Q1334" s="13" t="s">
        <v>14</v>
      </c>
      <c r="R1334" s="216"/>
      <c r="S1334" s="216"/>
      <c r="T1334" s="216"/>
      <c r="U1334" s="216"/>
      <c r="V1334" s="216"/>
      <c r="W1334" s="216"/>
      <c r="X1334" s="216"/>
      <c r="Y1334" s="216"/>
      <c r="Z1334" s="216"/>
      <c r="AA1334" s="213"/>
      <c r="AB1334" s="139"/>
    </row>
    <row r="1335" spans="1:28" ht="16.899999999999999" customHeight="1" x14ac:dyDescent="0.2">
      <c r="A1335" s="196"/>
      <c r="B1335" s="197"/>
      <c r="C1335" s="197"/>
      <c r="D1335" s="197"/>
      <c r="E1335" s="197"/>
      <c r="F1335" s="197"/>
      <c r="G1335" s="197"/>
      <c r="H1335" s="197"/>
      <c r="I1335" s="197"/>
      <c r="J1335" s="197"/>
      <c r="K1335" s="197"/>
      <c r="L1335" s="197"/>
      <c r="M1335" s="197"/>
      <c r="N1335" s="197"/>
      <c r="O1335" s="197"/>
      <c r="P1335" s="197"/>
      <c r="Q1335" s="197"/>
      <c r="R1335" s="197"/>
      <c r="S1335" s="197"/>
      <c r="T1335" s="197"/>
      <c r="U1335" s="197"/>
      <c r="V1335" s="197"/>
      <c r="W1335" s="197"/>
      <c r="X1335" s="197"/>
      <c r="Y1335" s="197"/>
      <c r="Z1335" s="197"/>
      <c r="AA1335" s="197"/>
      <c r="AB1335" s="140"/>
    </row>
    <row r="1336" spans="1:28" ht="16.899999999999999" customHeight="1" thickBot="1" x14ac:dyDescent="0.25">
      <c r="A1336" s="130"/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35"/>
    </row>
    <row r="1337" spans="1:28" ht="100.15" customHeight="1" thickBot="1" x14ac:dyDescent="0.25">
      <c r="A1337" s="198"/>
      <c r="B1337" s="134"/>
      <c r="C1337" s="134"/>
      <c r="D1337" s="134"/>
      <c r="E1337" s="134"/>
      <c r="F1337" s="134"/>
      <c r="G1337" s="12" t="s">
        <v>18</v>
      </c>
      <c r="H1337" s="38" t="s">
        <v>19</v>
      </c>
      <c r="I1337" s="12" t="s">
        <v>20</v>
      </c>
      <c r="J1337" s="222" t="s">
        <v>21</v>
      </c>
      <c r="K1337" s="222"/>
      <c r="L1337" s="222"/>
      <c r="M1337" s="213"/>
      <c r="N1337" s="213"/>
      <c r="O1337" s="141" t="s">
        <v>22</v>
      </c>
      <c r="P1337" s="141"/>
      <c r="Q1337" s="141"/>
      <c r="R1337" s="141"/>
      <c r="S1337" s="141"/>
      <c r="T1337" s="12" t="s">
        <v>26</v>
      </c>
      <c r="U1337" s="12" t="s">
        <v>25</v>
      </c>
      <c r="V1337" s="141" t="s">
        <v>23</v>
      </c>
      <c r="W1337" s="141"/>
      <c r="X1337" s="141" t="s">
        <v>24</v>
      </c>
      <c r="Y1337" s="141"/>
      <c r="Z1337" s="141"/>
      <c r="AA1337" s="141"/>
      <c r="AB1337" s="139"/>
    </row>
    <row r="1338" spans="1:28" ht="22.5" customHeight="1" thickBot="1" x14ac:dyDescent="0.25">
      <c r="A1338" s="132"/>
      <c r="B1338" s="134"/>
      <c r="C1338" s="134"/>
      <c r="D1338" s="134"/>
      <c r="E1338" s="134"/>
      <c r="F1338" s="134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222" t="str">
        <f ca="1">IF(INDIRECT("ЗакСпец!D958")&lt;&gt;"",INDIRECT("ЗакСпец!D958"),"")</f>
        <v/>
      </c>
      <c r="K1338" s="222"/>
      <c r="L1338" s="222"/>
      <c r="M1338" s="222"/>
      <c r="N1338" s="222"/>
      <c r="O1338" s="141" t="str">
        <f ca="1">IF(INDIRECT("ЗакСпец!E958")&lt;&gt;"",INDIRECT("ЗакСпец!E958"),"")</f>
        <v/>
      </c>
      <c r="P1338" s="141"/>
      <c r="Q1338" s="141"/>
      <c r="R1338" s="141"/>
      <c r="S1338" s="141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41" t="str">
        <f ca="1">IF(INDIRECT("ЗакСпец!H958")&lt;&gt;"",INDIRECT("ЗакСпец!H958"),"")</f>
        <v/>
      </c>
      <c r="W1338" s="141"/>
      <c r="X1338" s="141" t="str">
        <f ca="1">IF(INDIRECT("ЗакСпец!I958")&lt;&gt;"",INDIRECT("ЗакСпец!I958"),"")</f>
        <v/>
      </c>
      <c r="Y1338" s="141"/>
      <c r="Z1338" s="141"/>
      <c r="AA1338" s="141"/>
      <c r="AB1338" s="139"/>
    </row>
    <row r="1339" spans="1:28" ht="22.5" customHeight="1" thickBot="1" x14ac:dyDescent="0.25">
      <c r="A1339" s="132"/>
      <c r="B1339" s="134"/>
      <c r="C1339" s="134"/>
      <c r="D1339" s="134"/>
      <c r="E1339" s="134"/>
      <c r="F1339" s="134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222" t="str">
        <f ca="1">IF(INDIRECT("ЗакСпец!D959")&lt;&gt;"",INDIRECT("ЗакСпец!D959"),"")</f>
        <v/>
      </c>
      <c r="K1339" s="222"/>
      <c r="L1339" s="222"/>
      <c r="M1339" s="222"/>
      <c r="N1339" s="222"/>
      <c r="O1339" s="141" t="str">
        <f ca="1">IF(INDIRECT("ЗакСпец!E959")&lt;&gt;"",INDIRECT("ЗакСпец!E959"),"")</f>
        <v/>
      </c>
      <c r="P1339" s="141"/>
      <c r="Q1339" s="141"/>
      <c r="R1339" s="141"/>
      <c r="S1339" s="141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41" t="str">
        <f ca="1">IF(INDIRECT("ЗакСпец!H959")&lt;&gt;"",INDIRECT("ЗакСпец!H959"),"")</f>
        <v/>
      </c>
      <c r="W1339" s="141"/>
      <c r="X1339" s="141" t="str">
        <f ca="1">IF(INDIRECT("ЗакСпец!I959")&lt;&gt;"",INDIRECT("ЗакСпец!I959"),"")</f>
        <v/>
      </c>
      <c r="Y1339" s="141"/>
      <c r="Z1339" s="141"/>
      <c r="AA1339" s="141"/>
      <c r="AB1339" s="139"/>
    </row>
    <row r="1340" spans="1:28" ht="22.5" customHeight="1" thickBot="1" x14ac:dyDescent="0.25">
      <c r="A1340" s="132"/>
      <c r="B1340" s="134"/>
      <c r="C1340" s="134"/>
      <c r="D1340" s="134"/>
      <c r="E1340" s="134"/>
      <c r="F1340" s="134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222" t="str">
        <f ca="1">IF(INDIRECT("ЗакСпец!D960")&lt;&gt;"",INDIRECT("ЗакСпец!D960"),"")</f>
        <v/>
      </c>
      <c r="K1340" s="222"/>
      <c r="L1340" s="222"/>
      <c r="M1340" s="222"/>
      <c r="N1340" s="222"/>
      <c r="O1340" s="141" t="str">
        <f ca="1">IF(INDIRECT("ЗакСпец!E960")&lt;&gt;"",INDIRECT("ЗакСпец!E960"),"")</f>
        <v/>
      </c>
      <c r="P1340" s="141"/>
      <c r="Q1340" s="141"/>
      <c r="R1340" s="141"/>
      <c r="S1340" s="141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41" t="str">
        <f ca="1">IF(INDIRECT("ЗакСпец!H960")&lt;&gt;"",INDIRECT("ЗакСпец!H960"),"")</f>
        <v/>
      </c>
      <c r="W1340" s="141"/>
      <c r="X1340" s="141" t="str">
        <f ca="1">IF(INDIRECT("ЗакСпец!I960")&lt;&gt;"",INDIRECT("ЗакСпец!I960"),"")</f>
        <v/>
      </c>
      <c r="Y1340" s="141"/>
      <c r="Z1340" s="141"/>
      <c r="AA1340" s="141"/>
      <c r="AB1340" s="139"/>
    </row>
    <row r="1341" spans="1:28" ht="22.5" customHeight="1" thickBot="1" x14ac:dyDescent="0.25">
      <c r="A1341" s="132"/>
      <c r="B1341" s="134"/>
      <c r="C1341" s="134"/>
      <c r="D1341" s="134"/>
      <c r="E1341" s="134"/>
      <c r="F1341" s="134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222" t="str">
        <f ca="1">IF(INDIRECT("ЗакСпец!D961")&lt;&gt;"",INDIRECT("ЗакСпец!D961"),"")</f>
        <v/>
      </c>
      <c r="K1341" s="222"/>
      <c r="L1341" s="222"/>
      <c r="M1341" s="222"/>
      <c r="N1341" s="222"/>
      <c r="O1341" s="141" t="str">
        <f ca="1">IF(INDIRECT("ЗакСпец!E961")&lt;&gt;"",INDIRECT("ЗакСпец!E961"),"")</f>
        <v/>
      </c>
      <c r="P1341" s="141"/>
      <c r="Q1341" s="141"/>
      <c r="R1341" s="141"/>
      <c r="S1341" s="141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41" t="str">
        <f ca="1">IF(INDIRECT("ЗакСпец!H961")&lt;&gt;"",INDIRECT("ЗакСпец!H961"),"")</f>
        <v/>
      </c>
      <c r="W1341" s="141"/>
      <c r="X1341" s="141" t="str">
        <f ca="1">IF(INDIRECT("ЗакСпец!I961")&lt;&gt;"",INDIRECT("ЗакСпец!I961"),"")</f>
        <v/>
      </c>
      <c r="Y1341" s="141"/>
      <c r="Z1341" s="141"/>
      <c r="AA1341" s="141"/>
      <c r="AB1341" s="139"/>
    </row>
    <row r="1342" spans="1:28" ht="22.5" customHeight="1" thickBot="1" x14ac:dyDescent="0.25">
      <c r="A1342" s="132"/>
      <c r="B1342" s="134"/>
      <c r="C1342" s="134"/>
      <c r="D1342" s="134"/>
      <c r="E1342" s="134"/>
      <c r="F1342" s="134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222" t="str">
        <f ca="1">IF(INDIRECT("ЗакСпец!D962")&lt;&gt;"",INDIRECT("ЗакСпец!D962"),"")</f>
        <v/>
      </c>
      <c r="K1342" s="222"/>
      <c r="L1342" s="222"/>
      <c r="M1342" s="222"/>
      <c r="N1342" s="222"/>
      <c r="O1342" s="141" t="str">
        <f ca="1">IF(INDIRECT("ЗакСпец!E962")&lt;&gt;"",INDIRECT("ЗакСпец!E962"),"")</f>
        <v/>
      </c>
      <c r="P1342" s="141"/>
      <c r="Q1342" s="141"/>
      <c r="R1342" s="141"/>
      <c r="S1342" s="141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41" t="str">
        <f ca="1">IF(INDIRECT("ЗакСпец!H962")&lt;&gt;"",INDIRECT("ЗакСпец!H962"),"")</f>
        <v/>
      </c>
      <c r="W1342" s="141"/>
      <c r="X1342" s="141" t="str">
        <f ca="1">IF(INDIRECT("ЗакСпец!I962")&lt;&gt;"",INDIRECT("ЗакСпец!I962"),"")</f>
        <v/>
      </c>
      <c r="Y1342" s="141"/>
      <c r="Z1342" s="141"/>
      <c r="AA1342" s="141"/>
      <c r="AB1342" s="139"/>
    </row>
    <row r="1343" spans="1:28" ht="22.5" customHeight="1" thickBot="1" x14ac:dyDescent="0.25">
      <c r="A1343" s="132"/>
      <c r="B1343" s="134"/>
      <c r="C1343" s="134"/>
      <c r="D1343" s="134"/>
      <c r="E1343" s="134"/>
      <c r="F1343" s="134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222" t="str">
        <f ca="1">IF(INDIRECT("ЗакСпец!D963")&lt;&gt;"",INDIRECT("ЗакСпец!D963"),"")</f>
        <v/>
      </c>
      <c r="K1343" s="222"/>
      <c r="L1343" s="222"/>
      <c r="M1343" s="222"/>
      <c r="N1343" s="222"/>
      <c r="O1343" s="141" t="str">
        <f ca="1">IF(INDIRECT("ЗакСпец!E963")&lt;&gt;"",INDIRECT("ЗакСпец!E963"),"")</f>
        <v/>
      </c>
      <c r="P1343" s="141"/>
      <c r="Q1343" s="141"/>
      <c r="R1343" s="141"/>
      <c r="S1343" s="141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41" t="str">
        <f ca="1">IF(INDIRECT("ЗакСпец!H963")&lt;&gt;"",INDIRECT("ЗакСпец!H963"),"")</f>
        <v/>
      </c>
      <c r="W1343" s="141"/>
      <c r="X1343" s="141" t="str">
        <f ca="1">IF(INDIRECT("ЗакСпец!I963")&lt;&gt;"",INDIRECT("ЗакСпец!I963"),"")</f>
        <v/>
      </c>
      <c r="Y1343" s="141"/>
      <c r="Z1343" s="141"/>
      <c r="AA1343" s="141"/>
      <c r="AB1343" s="139"/>
    </row>
    <row r="1344" spans="1:28" ht="22.5" customHeight="1" thickBot="1" x14ac:dyDescent="0.25">
      <c r="A1344" s="132"/>
      <c r="B1344" s="134"/>
      <c r="C1344" s="134"/>
      <c r="D1344" s="134"/>
      <c r="E1344" s="134"/>
      <c r="F1344" s="134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222" t="str">
        <f ca="1">IF(INDIRECT("ЗакСпец!D964")&lt;&gt;"",INDIRECT("ЗакСпец!D964"),"")</f>
        <v/>
      </c>
      <c r="K1344" s="222"/>
      <c r="L1344" s="222"/>
      <c r="M1344" s="222"/>
      <c r="N1344" s="222"/>
      <c r="O1344" s="141" t="str">
        <f ca="1">IF(INDIRECT("ЗакСпец!E964")&lt;&gt;"",INDIRECT("ЗакСпец!E964"),"")</f>
        <v/>
      </c>
      <c r="P1344" s="141"/>
      <c r="Q1344" s="141"/>
      <c r="R1344" s="141"/>
      <c r="S1344" s="141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41" t="str">
        <f ca="1">IF(INDIRECT("ЗакСпец!H964")&lt;&gt;"",INDIRECT("ЗакСпец!H964"),"")</f>
        <v/>
      </c>
      <c r="W1344" s="141"/>
      <c r="X1344" s="141" t="str">
        <f ca="1">IF(INDIRECT("ЗакСпец!I964")&lt;&gt;"",INDIRECT("ЗакСпец!I964"),"")</f>
        <v/>
      </c>
      <c r="Y1344" s="141"/>
      <c r="Z1344" s="141"/>
      <c r="AA1344" s="141"/>
      <c r="AB1344" s="139"/>
    </row>
    <row r="1345" spans="1:28" ht="22.5" customHeight="1" thickBot="1" x14ac:dyDescent="0.25">
      <c r="A1345" s="132"/>
      <c r="B1345" s="134"/>
      <c r="C1345" s="134"/>
      <c r="D1345" s="134"/>
      <c r="E1345" s="134"/>
      <c r="F1345" s="134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222" t="str">
        <f ca="1">IF(INDIRECT("ЗакСпец!D965")&lt;&gt;"",INDIRECT("ЗакСпец!D965"),"")</f>
        <v/>
      </c>
      <c r="K1345" s="222"/>
      <c r="L1345" s="222"/>
      <c r="M1345" s="222"/>
      <c r="N1345" s="222"/>
      <c r="O1345" s="141" t="str">
        <f ca="1">IF(INDIRECT("ЗакСпец!E965")&lt;&gt;"",INDIRECT("ЗакСпец!E965"),"")</f>
        <v/>
      </c>
      <c r="P1345" s="141"/>
      <c r="Q1345" s="141"/>
      <c r="R1345" s="141"/>
      <c r="S1345" s="141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41" t="str">
        <f ca="1">IF(INDIRECT("ЗакСпец!H965")&lt;&gt;"",INDIRECT("ЗакСпец!H965"),"")</f>
        <v/>
      </c>
      <c r="W1345" s="141"/>
      <c r="X1345" s="141" t="str">
        <f ca="1">IF(INDIRECT("ЗакСпец!I965")&lt;&gt;"",INDIRECT("ЗакСпец!I965"),"")</f>
        <v/>
      </c>
      <c r="Y1345" s="141"/>
      <c r="Z1345" s="141"/>
      <c r="AA1345" s="141"/>
      <c r="AB1345" s="139"/>
    </row>
    <row r="1346" spans="1:28" ht="22.5" customHeight="1" thickBot="1" x14ac:dyDescent="0.25">
      <c r="A1346" s="132"/>
      <c r="B1346" s="134"/>
      <c r="C1346" s="134"/>
      <c r="D1346" s="134"/>
      <c r="E1346" s="134"/>
      <c r="F1346" s="134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222" t="str">
        <f ca="1">IF(INDIRECT("ЗакСпец!D966")&lt;&gt;"",INDIRECT("ЗакСпец!D966"),"")</f>
        <v/>
      </c>
      <c r="K1346" s="222"/>
      <c r="L1346" s="222"/>
      <c r="M1346" s="222"/>
      <c r="N1346" s="222"/>
      <c r="O1346" s="141" t="str">
        <f ca="1">IF(INDIRECT("ЗакСпец!E966")&lt;&gt;"",INDIRECT("ЗакСпец!E966"),"")</f>
        <v/>
      </c>
      <c r="P1346" s="141"/>
      <c r="Q1346" s="141"/>
      <c r="R1346" s="141"/>
      <c r="S1346" s="141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41" t="str">
        <f ca="1">IF(INDIRECT("ЗакСпец!H966")&lt;&gt;"",INDIRECT("ЗакСпец!H966"),"")</f>
        <v/>
      </c>
      <c r="W1346" s="141"/>
      <c r="X1346" s="141" t="str">
        <f ca="1">IF(INDIRECT("ЗакСпец!I966")&lt;&gt;"",INDIRECT("ЗакСпец!I966"),"")</f>
        <v/>
      </c>
      <c r="Y1346" s="141"/>
      <c r="Z1346" s="141"/>
      <c r="AA1346" s="141"/>
      <c r="AB1346" s="139"/>
    </row>
    <row r="1347" spans="1:28" ht="22.5" customHeight="1" thickBot="1" x14ac:dyDescent="0.25">
      <c r="A1347" s="132"/>
      <c r="B1347" s="134"/>
      <c r="C1347" s="134"/>
      <c r="D1347" s="134"/>
      <c r="E1347" s="134"/>
      <c r="F1347" s="134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222" t="str">
        <f ca="1">IF(INDIRECT("ЗакСпец!D967")&lt;&gt;"",INDIRECT("ЗакСпец!D967"),"")</f>
        <v/>
      </c>
      <c r="K1347" s="222"/>
      <c r="L1347" s="222"/>
      <c r="M1347" s="222"/>
      <c r="N1347" s="222"/>
      <c r="O1347" s="141" t="str">
        <f ca="1">IF(INDIRECT("ЗакСпец!E967")&lt;&gt;"",INDIRECT("ЗакСпец!E967"),"")</f>
        <v/>
      </c>
      <c r="P1347" s="141"/>
      <c r="Q1347" s="141"/>
      <c r="R1347" s="141"/>
      <c r="S1347" s="141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41" t="str">
        <f ca="1">IF(INDIRECT("ЗакСпец!H967")&lt;&gt;"",INDIRECT("ЗакСпец!H967"),"")</f>
        <v/>
      </c>
      <c r="W1347" s="141"/>
      <c r="X1347" s="141" t="str">
        <f ca="1">IF(INDIRECT("ЗакСпец!I967")&lt;&gt;"",INDIRECT("ЗакСпец!I967"),"")</f>
        <v/>
      </c>
      <c r="Y1347" s="141"/>
      <c r="Z1347" s="141"/>
      <c r="AA1347" s="141"/>
      <c r="AB1347" s="139"/>
    </row>
    <row r="1348" spans="1:28" ht="22.5" customHeight="1" thickBot="1" x14ac:dyDescent="0.25">
      <c r="A1348" s="132"/>
      <c r="B1348" s="134"/>
      <c r="C1348" s="134"/>
      <c r="D1348" s="134"/>
      <c r="E1348" s="134"/>
      <c r="F1348" s="134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222" t="str">
        <f ca="1">IF(INDIRECT("ЗакСпец!D968")&lt;&gt;"",INDIRECT("ЗакСпец!D968"),"")</f>
        <v/>
      </c>
      <c r="K1348" s="222"/>
      <c r="L1348" s="222"/>
      <c r="M1348" s="222"/>
      <c r="N1348" s="222"/>
      <c r="O1348" s="141" t="str">
        <f ca="1">IF(INDIRECT("ЗакСпец!E968")&lt;&gt;"",INDIRECT("ЗакСпец!E968"),"")</f>
        <v/>
      </c>
      <c r="P1348" s="141"/>
      <c r="Q1348" s="141"/>
      <c r="R1348" s="141"/>
      <c r="S1348" s="141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41" t="str">
        <f ca="1">IF(INDIRECT("ЗакСпец!H968")&lt;&gt;"",INDIRECT("ЗакСпец!H968"),"")</f>
        <v/>
      </c>
      <c r="W1348" s="141"/>
      <c r="X1348" s="141" t="str">
        <f ca="1">IF(INDIRECT("ЗакСпец!I968")&lt;&gt;"",INDIRECT("ЗакСпец!I968"),"")</f>
        <v/>
      </c>
      <c r="Y1348" s="141"/>
      <c r="Z1348" s="141"/>
      <c r="AA1348" s="141"/>
      <c r="AB1348" s="139"/>
    </row>
    <row r="1349" spans="1:28" ht="22.5" customHeight="1" thickBot="1" x14ac:dyDescent="0.25">
      <c r="A1349" s="132"/>
      <c r="B1349" s="134"/>
      <c r="C1349" s="134"/>
      <c r="D1349" s="134"/>
      <c r="E1349" s="134"/>
      <c r="F1349" s="134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222" t="str">
        <f ca="1">IF(INDIRECT("ЗакСпец!D969")&lt;&gt;"",INDIRECT("ЗакСпец!D969"),"")</f>
        <v/>
      </c>
      <c r="K1349" s="222"/>
      <c r="L1349" s="222"/>
      <c r="M1349" s="222"/>
      <c r="N1349" s="222"/>
      <c r="O1349" s="141" t="str">
        <f ca="1">IF(INDIRECT("ЗакСпец!E969")&lt;&gt;"",INDIRECT("ЗакСпец!E969"),"")</f>
        <v/>
      </c>
      <c r="P1349" s="141"/>
      <c r="Q1349" s="141"/>
      <c r="R1349" s="141"/>
      <c r="S1349" s="141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41" t="str">
        <f ca="1">IF(INDIRECT("ЗакСпец!H969")&lt;&gt;"",INDIRECT("ЗакСпец!H969"),"")</f>
        <v/>
      </c>
      <c r="W1349" s="141"/>
      <c r="X1349" s="141" t="str">
        <f ca="1">IF(INDIRECT("ЗакСпец!I969")&lt;&gt;"",INDIRECT("ЗакСпец!I969"),"")</f>
        <v/>
      </c>
      <c r="Y1349" s="141"/>
      <c r="Z1349" s="141"/>
      <c r="AA1349" s="141"/>
      <c r="AB1349" s="139"/>
    </row>
    <row r="1350" spans="1:28" ht="22.5" customHeight="1" thickBot="1" x14ac:dyDescent="0.25">
      <c r="A1350" s="132"/>
      <c r="B1350" s="134"/>
      <c r="C1350" s="134"/>
      <c r="D1350" s="134"/>
      <c r="E1350" s="134"/>
      <c r="F1350" s="134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222" t="str">
        <f ca="1">IF(INDIRECT("ЗакСпец!D970")&lt;&gt;"",INDIRECT("ЗакСпец!D970"),"")</f>
        <v/>
      </c>
      <c r="K1350" s="222"/>
      <c r="L1350" s="222"/>
      <c r="M1350" s="222"/>
      <c r="N1350" s="222"/>
      <c r="O1350" s="141" t="str">
        <f ca="1">IF(INDIRECT("ЗакСпец!E970")&lt;&gt;"",INDIRECT("ЗакСпец!E970"),"")</f>
        <v/>
      </c>
      <c r="P1350" s="141"/>
      <c r="Q1350" s="141"/>
      <c r="R1350" s="141"/>
      <c r="S1350" s="141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41" t="str">
        <f ca="1">IF(INDIRECT("ЗакСпец!H970")&lt;&gt;"",INDIRECT("ЗакСпец!H970"),"")</f>
        <v/>
      </c>
      <c r="W1350" s="141"/>
      <c r="X1350" s="141" t="str">
        <f ca="1">IF(INDIRECT("ЗакСпец!I970")&lt;&gt;"",INDIRECT("ЗакСпец!I970"),"")</f>
        <v/>
      </c>
      <c r="Y1350" s="141"/>
      <c r="Z1350" s="141"/>
      <c r="AA1350" s="141"/>
      <c r="AB1350" s="139"/>
    </row>
    <row r="1351" spans="1:28" ht="22.5" customHeight="1" thickBot="1" x14ac:dyDescent="0.25">
      <c r="A1351" s="132"/>
      <c r="B1351" s="134"/>
      <c r="C1351" s="134"/>
      <c r="D1351" s="134"/>
      <c r="E1351" s="134"/>
      <c r="F1351" s="134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222" t="str">
        <f ca="1">IF(INDIRECT("ЗакСпец!D971")&lt;&gt;"",INDIRECT("ЗакСпец!D971"),"")</f>
        <v/>
      </c>
      <c r="K1351" s="222"/>
      <c r="L1351" s="222"/>
      <c r="M1351" s="222"/>
      <c r="N1351" s="222"/>
      <c r="O1351" s="141" t="str">
        <f ca="1">IF(INDIRECT("ЗакСпец!E971")&lt;&gt;"",INDIRECT("ЗакСпец!E971"),"")</f>
        <v/>
      </c>
      <c r="P1351" s="141"/>
      <c r="Q1351" s="141"/>
      <c r="R1351" s="141"/>
      <c r="S1351" s="141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41" t="str">
        <f ca="1">IF(INDIRECT("ЗакСпец!H971")&lt;&gt;"",INDIRECT("ЗакСпец!H971"),"")</f>
        <v/>
      </c>
      <c r="W1351" s="141"/>
      <c r="X1351" s="141" t="str">
        <f ca="1">IF(INDIRECT("ЗакСпец!I971")&lt;&gt;"",INDIRECT("ЗакСпец!I971"),"")</f>
        <v/>
      </c>
      <c r="Y1351" s="141"/>
      <c r="Z1351" s="141"/>
      <c r="AA1351" s="141"/>
      <c r="AB1351" s="139"/>
    </row>
    <row r="1352" spans="1:28" ht="16.899999999999999" customHeight="1" thickBot="1" x14ac:dyDescent="0.25">
      <c r="A1352" s="132"/>
      <c r="B1352" s="134"/>
      <c r="C1352" s="134"/>
      <c r="D1352" s="134"/>
      <c r="E1352" s="134"/>
      <c r="F1352" s="134"/>
      <c r="G1352" s="222" t="str">
        <f ca="1">IF(INDIRECT("ЗакСпец!A972")&lt;&gt;"",INDIRECT("ЗакСпец!A972"),"")</f>
        <v/>
      </c>
      <c r="H1352" s="224" t="str">
        <f ca="1">IF(INDIRECT("ЗакСпец!B972")&lt;&gt;"",INDIRECT("ЗакСпец!B972"),"")</f>
        <v/>
      </c>
      <c r="I1352" s="225" t="str">
        <f ca="1">IF(INDIRECT("ЗакСпец!C972")&lt;&gt;"",INDIRECT("ЗакСпец!C972"),"")</f>
        <v/>
      </c>
      <c r="J1352" s="222" t="str">
        <f ca="1">IF(INDIRECT("ЗакСпец!D972")&lt;&gt;"",INDIRECT("ЗакСпец!D972"),"")</f>
        <v/>
      </c>
      <c r="K1352" s="222"/>
      <c r="L1352" s="222"/>
      <c r="M1352" s="222"/>
      <c r="N1352" s="222"/>
      <c r="O1352" s="141" t="str">
        <f ca="1">IF(INDIRECT("ЗакСпец!E972")&lt;&gt;"",INDIRECT("ЗакСпец!E972"),"")</f>
        <v/>
      </c>
      <c r="P1352" s="141"/>
      <c r="Q1352" s="141"/>
      <c r="R1352" s="141"/>
      <c r="S1352" s="141"/>
      <c r="T1352" s="222" t="str">
        <f ca="1">IF(INDIRECT("ЗакСпец!F972")&lt;&gt;"",INDIRECT("ЗакСпец!F972"),"")</f>
        <v/>
      </c>
      <c r="U1352" s="222" t="str">
        <f ca="1">IF(INDIRECT("ЗакСпец!G972")&lt;&gt;"",INDIRECT("ЗакСпец!G972"),"")</f>
        <v/>
      </c>
      <c r="V1352" s="141" t="str">
        <f ca="1">IF(INDIRECT("ЗакСпец!H972")&lt;&gt;"",INDIRECT("ЗакСпец!H972"),"")</f>
        <v/>
      </c>
      <c r="W1352" s="141"/>
      <c r="X1352" s="141" t="str">
        <f ca="1">IF(INDIRECT("ЗакСпец!I972")&lt;&gt;"",INDIRECT("ЗакСпец!I972"),"")</f>
        <v/>
      </c>
      <c r="Y1352" s="141"/>
      <c r="Z1352" s="141"/>
      <c r="AA1352" s="141"/>
      <c r="AB1352" s="139"/>
    </row>
    <row r="1353" spans="1:28" ht="5.65" customHeight="1" thickBot="1" x14ac:dyDescent="0.25">
      <c r="A1353" s="132"/>
      <c r="B1353" s="134"/>
      <c r="C1353" s="134"/>
      <c r="D1353" s="134"/>
      <c r="E1353" s="134"/>
      <c r="F1353" s="134"/>
      <c r="G1353" s="222"/>
      <c r="H1353" s="224"/>
      <c r="I1353" s="225"/>
      <c r="J1353" s="222"/>
      <c r="K1353" s="222"/>
      <c r="L1353" s="222"/>
      <c r="M1353" s="222"/>
      <c r="N1353" s="222"/>
      <c r="O1353" s="141"/>
      <c r="P1353" s="141"/>
      <c r="Q1353" s="141"/>
      <c r="R1353" s="141"/>
      <c r="S1353" s="141"/>
      <c r="T1353" s="222"/>
      <c r="U1353" s="222"/>
      <c r="V1353" s="141"/>
      <c r="W1353" s="141"/>
      <c r="X1353" s="141"/>
      <c r="Y1353" s="141"/>
      <c r="Z1353" s="141"/>
      <c r="AA1353" s="141"/>
      <c r="AB1353" s="139"/>
    </row>
    <row r="1354" spans="1:28" ht="22.5" customHeight="1" thickBot="1" x14ac:dyDescent="0.25">
      <c r="A1354" s="132"/>
      <c r="B1354" s="134"/>
      <c r="C1354" s="134"/>
      <c r="D1354" s="134"/>
      <c r="E1354" s="134"/>
      <c r="F1354" s="134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222" t="str">
        <f ca="1">IF(INDIRECT("ЗакСпец!D973")&lt;&gt;"",INDIRECT("ЗакСпец!D973"),"")</f>
        <v/>
      </c>
      <c r="K1354" s="222"/>
      <c r="L1354" s="222"/>
      <c r="M1354" s="222"/>
      <c r="N1354" s="222"/>
      <c r="O1354" s="141" t="str">
        <f ca="1">IF(INDIRECT("ЗакСпец!E973")&lt;&gt;"",INDIRECT("ЗакСпец!E973"),"")</f>
        <v/>
      </c>
      <c r="P1354" s="141"/>
      <c r="Q1354" s="141"/>
      <c r="R1354" s="141"/>
      <c r="S1354" s="141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41" t="str">
        <f ca="1">IF(INDIRECT("ЗакСпец!H973")&lt;&gt;"",INDIRECT("ЗакСпец!H973"),"")</f>
        <v/>
      </c>
      <c r="W1354" s="141"/>
      <c r="X1354" s="141" t="str">
        <f ca="1">IF(INDIRECT("ЗакСпец!I973")&lt;&gt;"",INDIRECT("ЗакСпец!I973"),"")</f>
        <v/>
      </c>
      <c r="Y1354" s="141"/>
      <c r="Z1354" s="141"/>
      <c r="AA1354" s="141"/>
      <c r="AB1354" s="139"/>
    </row>
    <row r="1355" spans="1:28" ht="22.5" customHeight="1" thickBot="1" x14ac:dyDescent="0.25">
      <c r="A1355" s="132"/>
      <c r="B1355" s="134"/>
      <c r="C1355" s="134"/>
      <c r="D1355" s="134"/>
      <c r="E1355" s="134"/>
      <c r="F1355" s="134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222" t="str">
        <f ca="1">IF(INDIRECT("ЗакСпец!D974")&lt;&gt;"",INDIRECT("ЗакСпец!D974"),"")</f>
        <v/>
      </c>
      <c r="K1355" s="222"/>
      <c r="L1355" s="222"/>
      <c r="M1355" s="222"/>
      <c r="N1355" s="222"/>
      <c r="O1355" s="141" t="str">
        <f ca="1">IF(INDIRECT("ЗакСпец!E974")&lt;&gt;"",INDIRECT("ЗакСпец!E974"),"")</f>
        <v/>
      </c>
      <c r="P1355" s="141"/>
      <c r="Q1355" s="141"/>
      <c r="R1355" s="141"/>
      <c r="S1355" s="141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41" t="str">
        <f ca="1">IF(INDIRECT("ЗакСпец!H974")&lt;&gt;"",INDIRECT("ЗакСпец!H974"),"")</f>
        <v/>
      </c>
      <c r="W1355" s="141"/>
      <c r="X1355" s="141" t="str">
        <f ca="1">IF(INDIRECT("ЗакСпец!I974")&lt;&gt;"",INDIRECT("ЗакСпец!I974"),"")</f>
        <v/>
      </c>
      <c r="Y1355" s="141"/>
      <c r="Z1355" s="141"/>
      <c r="AA1355" s="141"/>
      <c r="AB1355" s="139"/>
    </row>
    <row r="1356" spans="1:28" ht="22.5" customHeight="1" thickBot="1" x14ac:dyDescent="0.25">
      <c r="A1356" s="132"/>
      <c r="B1356" s="134"/>
      <c r="C1356" s="134"/>
      <c r="D1356" s="134"/>
      <c r="E1356" s="134"/>
      <c r="F1356" s="134"/>
      <c r="G1356" s="222" t="str">
        <f ca="1">IF(INDIRECT("ЗакСпец!A975")&lt;&gt;"",INDIRECT("ЗакСпец!A975"),"")</f>
        <v/>
      </c>
      <c r="H1356" s="141" t="str">
        <f ca="1">IF(INDIRECT("ЗакСпец!B975")&lt;&gt;"",INDIRECT("ЗакСпец!B975"),"")</f>
        <v/>
      </c>
      <c r="I1356" s="222" t="str">
        <f ca="1">IF(INDIRECT("ЗакСпец!C975")&lt;&gt;"",INDIRECT("ЗакСпец!C975"),"")</f>
        <v/>
      </c>
      <c r="J1356" s="222" t="str">
        <f ca="1">IF(INDIRECT("ЗакСпец!D975")&lt;&gt;"",INDIRECT("ЗакСпец!D975"),"")</f>
        <v/>
      </c>
      <c r="K1356" s="222"/>
      <c r="L1356" s="222"/>
      <c r="M1356" s="222"/>
      <c r="N1356" s="222"/>
      <c r="O1356" s="141" t="str">
        <f ca="1">IF(INDIRECT("ЗакСпец!E975")&lt;&gt;"",INDIRECT("ЗакСпец!E975"),"")</f>
        <v/>
      </c>
      <c r="P1356" s="141"/>
      <c r="Q1356" s="141"/>
      <c r="R1356" s="141"/>
      <c r="S1356" s="141"/>
      <c r="T1356" s="222" t="str">
        <f ca="1">IF(INDIRECT("ЗакСпец!F975")&lt;&gt;"",INDIRECT("ЗакСпец!F975"),"")</f>
        <v/>
      </c>
      <c r="U1356" s="222" t="str">
        <f ca="1">IF(INDIRECT("ЗакСпец!G975")&lt;&gt;"",INDIRECT("ЗакСпец!G975"),"")</f>
        <v/>
      </c>
      <c r="V1356" s="141" t="str">
        <f ca="1">IF(INDIRECT("ЗакСпец!H975")&lt;&gt;"",INDIRECT("ЗакСпец!H975"),"")</f>
        <v/>
      </c>
      <c r="W1356" s="141"/>
      <c r="X1356" s="141" t="str">
        <f ca="1">IF(INDIRECT("ЗакСпец!I975")&lt;&gt;"",INDIRECT("ЗакСпец!I975"),"")</f>
        <v/>
      </c>
      <c r="Y1356" s="141"/>
      <c r="Z1356" s="141"/>
      <c r="AA1356" s="141"/>
      <c r="AB1356" s="139"/>
    </row>
    <row r="1357" spans="1:28" ht="2.85" customHeight="1" thickBot="1" x14ac:dyDescent="0.25">
      <c r="A1357" s="132"/>
      <c r="B1357" s="134"/>
      <c r="C1357" s="134"/>
      <c r="D1357" s="134"/>
      <c r="E1357" s="134"/>
      <c r="F1357" s="134"/>
      <c r="G1357" s="222"/>
      <c r="H1357" s="141"/>
      <c r="I1357" s="222"/>
      <c r="J1357" s="222"/>
      <c r="K1357" s="222"/>
      <c r="L1357" s="222"/>
      <c r="M1357" s="222"/>
      <c r="N1357" s="222"/>
      <c r="O1357" s="141"/>
      <c r="P1357" s="141"/>
      <c r="Q1357" s="141"/>
      <c r="R1357" s="141"/>
      <c r="S1357" s="141"/>
      <c r="T1357" s="222"/>
      <c r="U1357" s="222"/>
      <c r="V1357" s="141"/>
      <c r="W1357" s="141"/>
      <c r="X1357" s="141"/>
      <c r="Y1357" s="141"/>
      <c r="Z1357" s="141"/>
      <c r="AA1357" s="141"/>
      <c r="AB1357" s="139"/>
    </row>
    <row r="1358" spans="1:28" ht="22.5" customHeight="1" thickBot="1" x14ac:dyDescent="0.25">
      <c r="A1358" s="132"/>
      <c r="B1358" s="134"/>
      <c r="C1358" s="134"/>
      <c r="D1358" s="134"/>
      <c r="E1358" s="134"/>
      <c r="F1358" s="134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222" t="str">
        <f ca="1">IF(INDIRECT("ЗакСпец!D976")&lt;&gt;"",INDIRECT("ЗакСпец!D976"),"")</f>
        <v/>
      </c>
      <c r="K1358" s="222"/>
      <c r="L1358" s="222"/>
      <c r="M1358" s="222"/>
      <c r="N1358" s="222"/>
      <c r="O1358" s="141" t="str">
        <f ca="1">IF(INDIRECT("ЗакСпец!E976")&lt;&gt;"",INDIRECT("ЗакСпец!E976"),"")</f>
        <v/>
      </c>
      <c r="P1358" s="141"/>
      <c r="Q1358" s="141"/>
      <c r="R1358" s="141"/>
      <c r="S1358" s="141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41" t="str">
        <f ca="1">IF(INDIRECT("ЗакСпец!H976")&lt;&gt;"",INDIRECT("ЗакСпец!H976"),"")</f>
        <v/>
      </c>
      <c r="W1358" s="141"/>
      <c r="X1358" s="141" t="str">
        <f ca="1">IF(INDIRECT("ЗакСпец!I976")&lt;&gt;"",INDIRECT("ЗакСпец!I976"),"")</f>
        <v/>
      </c>
      <c r="Y1358" s="141"/>
      <c r="Z1358" s="141"/>
      <c r="AA1358" s="141"/>
      <c r="AB1358" s="139"/>
    </row>
    <row r="1359" spans="1:28" ht="22.5" customHeight="1" thickBot="1" x14ac:dyDescent="0.25">
      <c r="A1359" s="132"/>
      <c r="B1359" s="134"/>
      <c r="C1359" s="134"/>
      <c r="D1359" s="134"/>
      <c r="E1359" s="134"/>
      <c r="F1359" s="134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222" t="str">
        <f ca="1">IF(INDIRECT("ЗакСпец!D977")&lt;&gt;"",INDIRECT("ЗакСпец!D977"),"")</f>
        <v/>
      </c>
      <c r="K1359" s="222"/>
      <c r="L1359" s="222"/>
      <c r="M1359" s="222"/>
      <c r="N1359" s="222"/>
      <c r="O1359" s="141" t="str">
        <f ca="1">IF(INDIRECT("ЗакСпец!E977")&lt;&gt;"",INDIRECT("ЗакСпец!E977"),"")</f>
        <v/>
      </c>
      <c r="P1359" s="141"/>
      <c r="Q1359" s="141"/>
      <c r="R1359" s="141"/>
      <c r="S1359" s="141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41" t="str">
        <f ca="1">IF(INDIRECT("ЗакСпец!H977")&lt;&gt;"",INDIRECT("ЗакСпец!H977"),"")</f>
        <v/>
      </c>
      <c r="W1359" s="141"/>
      <c r="X1359" s="141" t="str">
        <f ca="1">IF(INDIRECT("ЗакСпец!I977")&lt;&gt;"",INDIRECT("ЗакСпец!I977"),"")</f>
        <v/>
      </c>
      <c r="Y1359" s="141"/>
      <c r="Z1359" s="141"/>
      <c r="AA1359" s="141"/>
      <c r="AB1359" s="139"/>
    </row>
    <row r="1360" spans="1:28" ht="8.4499999999999993" customHeight="1" thickBot="1" x14ac:dyDescent="0.25">
      <c r="A1360" s="132"/>
      <c r="B1360" s="134"/>
      <c r="C1360" s="134"/>
      <c r="D1360" s="134"/>
      <c r="E1360" s="134"/>
      <c r="F1360" s="134"/>
      <c r="G1360" s="222" t="str">
        <f ca="1">IF(INDIRECT("ЗакСпец!A978")&lt;&gt;"",INDIRECT("ЗакСпец!A978"),"")</f>
        <v/>
      </c>
      <c r="H1360" s="141" t="str">
        <f ca="1">IF(INDIRECT("ЗакСпец!B978")&lt;&gt;"",INDIRECT("ЗакСпец!B978"),"")</f>
        <v/>
      </c>
      <c r="I1360" s="222" t="str">
        <f ca="1">IF(INDIRECT("ЗакСпец!C978")&lt;&gt;"",INDIRECT("ЗакСпец!C978"),"")</f>
        <v/>
      </c>
      <c r="J1360" s="222" t="str">
        <f ca="1">IF(INDIRECT("ЗакСпец!D978")&lt;&gt;"",INDIRECT("ЗакСпец!D978"),"")</f>
        <v/>
      </c>
      <c r="K1360" s="222"/>
      <c r="L1360" s="222"/>
      <c r="M1360" s="222"/>
      <c r="N1360" s="222"/>
      <c r="O1360" s="141" t="str">
        <f ca="1">IF(INDIRECT("ЗакСпец!E978")&lt;&gt;"",INDIRECT("ЗакСпец!E978"),"")</f>
        <v/>
      </c>
      <c r="P1360" s="141"/>
      <c r="Q1360" s="141"/>
      <c r="R1360" s="141"/>
      <c r="S1360" s="141"/>
      <c r="T1360" s="222" t="str">
        <f ca="1">IF(INDIRECT("ЗакСпец!F978")&lt;&gt;"",INDIRECT("ЗакСпец!F978"),"")</f>
        <v/>
      </c>
      <c r="U1360" s="222" t="str">
        <f ca="1">IF(INDIRECT("ЗакСпец!G978")&lt;&gt;"",INDIRECT("ЗакСпец!G978"),"")</f>
        <v/>
      </c>
      <c r="V1360" s="141" t="str">
        <f ca="1">IF(INDIRECT("ЗакСпец!H978")&lt;&gt;"",INDIRECT("ЗакСпец!H978"),"")</f>
        <v/>
      </c>
      <c r="W1360" s="141"/>
      <c r="X1360" s="141" t="str">
        <f ca="1">IF(INDIRECT("ЗакСпец!I978")&lt;&gt;"",INDIRECT("ЗакСпец!I978"),"")</f>
        <v/>
      </c>
      <c r="Y1360" s="141"/>
      <c r="Z1360" s="141"/>
      <c r="AA1360" s="141"/>
      <c r="AB1360" s="139"/>
    </row>
    <row r="1361" spans="1:28" ht="14.1" customHeight="1" thickBot="1" x14ac:dyDescent="0.25">
      <c r="A1361" s="132"/>
      <c r="B1361" s="134"/>
      <c r="C1361" s="134"/>
      <c r="D1361" s="134"/>
      <c r="E1361" s="134"/>
      <c r="F1361" s="134"/>
      <c r="G1361" s="222"/>
      <c r="H1361" s="141"/>
      <c r="I1361" s="222"/>
      <c r="J1361" s="222"/>
      <c r="K1361" s="222"/>
      <c r="L1361" s="222"/>
      <c r="M1361" s="222"/>
      <c r="N1361" s="222"/>
      <c r="O1361" s="141"/>
      <c r="P1361" s="141"/>
      <c r="Q1361" s="141"/>
      <c r="R1361" s="141"/>
      <c r="S1361" s="141"/>
      <c r="T1361" s="222"/>
      <c r="U1361" s="222"/>
      <c r="V1361" s="141"/>
      <c r="W1361" s="141"/>
      <c r="X1361" s="141"/>
      <c r="Y1361" s="141"/>
      <c r="Z1361" s="141"/>
      <c r="AA1361" s="141"/>
      <c r="AB1361" s="139"/>
    </row>
    <row r="1362" spans="1:28" ht="22.5" customHeight="1" thickBot="1" x14ac:dyDescent="0.25">
      <c r="A1362" s="132"/>
      <c r="B1362" s="134"/>
      <c r="C1362" s="134"/>
      <c r="D1362" s="134"/>
      <c r="E1362" s="134"/>
      <c r="F1362" s="134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222" t="str">
        <f ca="1">IF(INDIRECT("ЗакСпец!D979")&lt;&gt;"",INDIRECT("ЗакСпец!D979"),"")</f>
        <v/>
      </c>
      <c r="K1362" s="222"/>
      <c r="L1362" s="222"/>
      <c r="M1362" s="222"/>
      <c r="N1362" s="222"/>
      <c r="O1362" s="141" t="str">
        <f ca="1">IF(INDIRECT("ЗакСпец!E979")&lt;&gt;"",INDIRECT("ЗакСпец!E979"),"")</f>
        <v/>
      </c>
      <c r="P1362" s="141"/>
      <c r="Q1362" s="141"/>
      <c r="R1362" s="141"/>
      <c r="S1362" s="141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41" t="str">
        <f ca="1">IF(INDIRECT("ЗакСпец!H979")&lt;&gt;"",INDIRECT("ЗакСпец!H979"),"")</f>
        <v/>
      </c>
      <c r="W1362" s="141"/>
      <c r="X1362" s="141" t="str">
        <f ca="1">IF(INDIRECT("ЗакСпец!I979")&lt;&gt;"",INDIRECT("ЗакСпец!I979"),"")</f>
        <v/>
      </c>
      <c r="Y1362" s="141"/>
      <c r="Z1362" s="141"/>
      <c r="AA1362" s="141"/>
      <c r="AB1362" s="139"/>
    </row>
    <row r="1363" spans="1:28" ht="19.7" customHeight="1" thickBot="1" x14ac:dyDescent="0.25">
      <c r="A1363" s="132"/>
      <c r="B1363" s="134"/>
      <c r="C1363" s="134"/>
      <c r="D1363" s="134"/>
      <c r="E1363" s="134"/>
      <c r="F1363" s="134"/>
      <c r="G1363" s="222" t="str">
        <f ca="1">IF(INDIRECT("ЗакСпец!A980")&lt;&gt;"",INDIRECT("ЗакСпец!A980"),"")</f>
        <v/>
      </c>
      <c r="H1363" s="141" t="str">
        <f ca="1">IF(INDIRECT("ЗакСпец!B980")&lt;&gt;"",INDIRECT("ЗакСпец!B980"),"")</f>
        <v/>
      </c>
      <c r="I1363" s="222" t="str">
        <f ca="1">IF(INDIRECT("ЗакСпец!C980")&lt;&gt;"",INDIRECT("ЗакСпец!C980"),"")</f>
        <v/>
      </c>
      <c r="J1363" s="222" t="str">
        <f ca="1">IF(INDIRECT("ЗакСпец!D980")&lt;&gt;"",INDIRECT("ЗакСпец!D980"),"")</f>
        <v/>
      </c>
      <c r="K1363" s="222"/>
      <c r="L1363" s="222"/>
      <c r="M1363" s="222"/>
      <c r="N1363" s="222"/>
      <c r="O1363" s="141" t="str">
        <f ca="1">IF(INDIRECT("ЗакСпец!E980")&lt;&gt;"",INDIRECT("ЗакСпец!E980"),"")</f>
        <v/>
      </c>
      <c r="P1363" s="141"/>
      <c r="Q1363" s="141"/>
      <c r="R1363" s="141"/>
      <c r="S1363" s="141"/>
      <c r="T1363" s="222" t="str">
        <f ca="1">IF(INDIRECT("ЗакСпец!F980")&lt;&gt;"",INDIRECT("ЗакСпец!F980"),"")</f>
        <v/>
      </c>
      <c r="U1363" s="222" t="str">
        <f ca="1">IF(INDIRECT("ЗакСпец!G980")&lt;&gt;"",INDIRECT("ЗакСпец!G980"),"")</f>
        <v/>
      </c>
      <c r="V1363" s="141" t="str">
        <f ca="1">IF(INDIRECT("ЗакСпец!H980")&lt;&gt;"",INDIRECT("ЗакСпец!H980"),"")</f>
        <v/>
      </c>
      <c r="W1363" s="141"/>
      <c r="X1363" s="141" t="str">
        <f ca="1">IF(INDIRECT("ЗакСпец!I980")&lt;&gt;"",INDIRECT("ЗакСпец!I980"),"")</f>
        <v/>
      </c>
      <c r="Y1363" s="141"/>
      <c r="Z1363" s="141"/>
      <c r="AA1363" s="141"/>
      <c r="AB1363" s="139"/>
    </row>
    <row r="1364" spans="1:28" ht="2.85" customHeight="1" thickBot="1" x14ac:dyDescent="0.25">
      <c r="A1364" s="132"/>
      <c r="B1364" s="134"/>
      <c r="C1364" s="162" t="s">
        <v>29</v>
      </c>
      <c r="D1364" s="127"/>
      <c r="E1364" s="127"/>
      <c r="F1364" s="127"/>
      <c r="G1364" s="223"/>
      <c r="H1364" s="141"/>
      <c r="I1364" s="222"/>
      <c r="J1364" s="222"/>
      <c r="K1364" s="222"/>
      <c r="L1364" s="222"/>
      <c r="M1364" s="222"/>
      <c r="N1364" s="222"/>
      <c r="O1364" s="141"/>
      <c r="P1364" s="141"/>
      <c r="Q1364" s="141"/>
      <c r="R1364" s="141"/>
      <c r="S1364" s="141"/>
      <c r="T1364" s="222"/>
      <c r="U1364" s="222"/>
      <c r="V1364" s="141"/>
      <c r="W1364" s="141"/>
      <c r="X1364" s="141"/>
      <c r="Y1364" s="141"/>
      <c r="Z1364" s="141"/>
      <c r="AA1364" s="141"/>
      <c r="AB1364" s="139"/>
    </row>
    <row r="1365" spans="1:28" ht="22.5" customHeight="1" thickBot="1" x14ac:dyDescent="0.25">
      <c r="A1365" s="132"/>
      <c r="B1365" s="134"/>
      <c r="C1365" s="127"/>
      <c r="D1365" s="127"/>
      <c r="E1365" s="127"/>
      <c r="F1365" s="127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222" t="str">
        <f ca="1">IF(INDIRECT("ЗакСпец!D981")&lt;&gt;"",INDIRECT("ЗакСпец!D981"),"")</f>
        <v/>
      </c>
      <c r="K1365" s="222"/>
      <c r="L1365" s="222"/>
      <c r="M1365" s="222"/>
      <c r="N1365" s="222"/>
      <c r="O1365" s="141" t="str">
        <f ca="1">IF(INDIRECT("ЗакСпец!E981")&lt;&gt;"",INDIRECT("ЗакСпец!E981"),"")</f>
        <v/>
      </c>
      <c r="P1365" s="141"/>
      <c r="Q1365" s="141"/>
      <c r="R1365" s="141"/>
      <c r="S1365" s="141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41" t="str">
        <f ca="1">IF(INDIRECT("ЗакСпец!H981")&lt;&gt;"",INDIRECT("ЗакСпец!H981"),"")</f>
        <v/>
      </c>
      <c r="W1365" s="141"/>
      <c r="X1365" s="141" t="str">
        <f ca="1">IF(INDIRECT("ЗакСпец!I981")&lt;&gt;"",INDIRECT("ЗакСпец!I981"),"")</f>
        <v/>
      </c>
      <c r="Y1365" s="141"/>
      <c r="Z1365" s="141"/>
      <c r="AA1365" s="141"/>
      <c r="AB1365" s="139"/>
    </row>
    <row r="1366" spans="1:28" ht="22.5" customHeight="1" thickBot="1" x14ac:dyDescent="0.25">
      <c r="A1366" s="132"/>
      <c r="B1366" s="134"/>
      <c r="C1366" s="127"/>
      <c r="D1366" s="127"/>
      <c r="E1366" s="127"/>
      <c r="F1366" s="127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222" t="str">
        <f ca="1">IF(INDIRECT("ЗакСпец!D982")&lt;&gt;"",INDIRECT("ЗакСпец!D982"),"")</f>
        <v/>
      </c>
      <c r="K1366" s="222"/>
      <c r="L1366" s="222"/>
      <c r="M1366" s="222"/>
      <c r="N1366" s="222"/>
      <c r="O1366" s="141" t="str">
        <f ca="1">IF(INDIRECT("ЗакСпец!E982")&lt;&gt;"",INDIRECT("ЗакСпец!E982"),"")</f>
        <v/>
      </c>
      <c r="P1366" s="141"/>
      <c r="Q1366" s="141"/>
      <c r="R1366" s="141"/>
      <c r="S1366" s="141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41" t="str">
        <f ca="1">IF(INDIRECT("ЗакСпец!H982")&lt;&gt;"",INDIRECT("ЗакСпец!H982"),"")</f>
        <v/>
      </c>
      <c r="W1366" s="141"/>
      <c r="X1366" s="141" t="str">
        <f ca="1">IF(INDIRECT("ЗакСпец!I982")&lt;&gt;"",INDIRECT("ЗакСпец!I982"),"")</f>
        <v/>
      </c>
      <c r="Y1366" s="141"/>
      <c r="Z1366" s="141"/>
      <c r="AA1366" s="141"/>
      <c r="AB1366" s="139"/>
    </row>
    <row r="1367" spans="1:28" ht="22.5" customHeight="1" thickBot="1" x14ac:dyDescent="0.25">
      <c r="A1367" s="132"/>
      <c r="B1367" s="134"/>
      <c r="C1367" s="127"/>
      <c r="D1367" s="127"/>
      <c r="E1367" s="127"/>
      <c r="F1367" s="127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222" t="str">
        <f ca="1">IF(INDIRECT("ЗакСпец!D983")&lt;&gt;"",INDIRECT("ЗакСпец!D983"),"")</f>
        <v/>
      </c>
      <c r="K1367" s="222"/>
      <c r="L1367" s="222"/>
      <c r="M1367" s="222"/>
      <c r="N1367" s="222"/>
      <c r="O1367" s="141" t="str">
        <f ca="1">IF(INDIRECT("ЗакСпец!E983")&lt;&gt;"",INDIRECT("ЗакСпец!E983"),"")</f>
        <v/>
      </c>
      <c r="P1367" s="141"/>
      <c r="Q1367" s="141"/>
      <c r="R1367" s="141"/>
      <c r="S1367" s="141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41" t="str">
        <f ca="1">IF(INDIRECT("ЗакСпец!H983")&lt;&gt;"",INDIRECT("ЗакСпец!H983"),"")</f>
        <v/>
      </c>
      <c r="W1367" s="141"/>
      <c r="X1367" s="141" t="str">
        <f ca="1">IF(INDIRECT("ЗакСпец!I983")&lt;&gt;"",INDIRECT("ЗакСпец!I983"),"")</f>
        <v/>
      </c>
      <c r="Y1367" s="141"/>
      <c r="Z1367" s="141"/>
      <c r="AA1367" s="141"/>
      <c r="AB1367" s="139"/>
    </row>
    <row r="1368" spans="1:28" ht="22.5" customHeight="1" thickBot="1" x14ac:dyDescent="0.25">
      <c r="A1368" s="132"/>
      <c r="B1368" s="134"/>
      <c r="C1368" s="162" t="s">
        <v>28</v>
      </c>
      <c r="D1368" s="162"/>
      <c r="E1368" s="127"/>
      <c r="F1368" s="127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222" t="str">
        <f ca="1">IF(INDIRECT("ЗакСпец!D984")&lt;&gt;"",INDIRECT("ЗакСпец!D984"),"")</f>
        <v/>
      </c>
      <c r="K1368" s="222"/>
      <c r="L1368" s="222"/>
      <c r="M1368" s="222"/>
      <c r="N1368" s="222"/>
      <c r="O1368" s="141" t="str">
        <f ca="1">IF(INDIRECT("ЗакСпец!E984")&lt;&gt;"",INDIRECT("ЗакСпец!E984"),"")</f>
        <v/>
      </c>
      <c r="P1368" s="141"/>
      <c r="Q1368" s="141"/>
      <c r="R1368" s="141"/>
      <c r="S1368" s="141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41" t="str">
        <f ca="1">IF(INDIRECT("ЗакСпец!H984")&lt;&gt;"",INDIRECT("ЗакСпец!H984"),"")</f>
        <v/>
      </c>
      <c r="W1368" s="141"/>
      <c r="X1368" s="141" t="str">
        <f ca="1">IF(INDIRECT("ЗакСпец!I984")&lt;&gt;"",INDIRECT("ЗакСпец!I984"),"")</f>
        <v/>
      </c>
      <c r="Y1368" s="141"/>
      <c r="Z1368" s="141"/>
      <c r="AA1368" s="141"/>
      <c r="AB1368" s="139"/>
    </row>
    <row r="1369" spans="1:28" ht="22.5" customHeight="1" thickBot="1" x14ac:dyDescent="0.25">
      <c r="A1369" s="132"/>
      <c r="B1369" s="134"/>
      <c r="C1369" s="162"/>
      <c r="D1369" s="162"/>
      <c r="E1369" s="127"/>
      <c r="F1369" s="127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222" t="str">
        <f ca="1">IF(INDIRECT("ЗакСпец!D985")&lt;&gt;"",INDIRECT("ЗакСпец!D985"),"")</f>
        <v/>
      </c>
      <c r="K1369" s="222"/>
      <c r="L1369" s="222"/>
      <c r="M1369" s="222"/>
      <c r="N1369" s="222"/>
      <c r="O1369" s="141" t="str">
        <f ca="1">IF(INDIRECT("ЗакСпец!E985")&lt;&gt;"",INDIRECT("ЗакСпец!E985"),"")</f>
        <v/>
      </c>
      <c r="P1369" s="141"/>
      <c r="Q1369" s="141"/>
      <c r="R1369" s="141"/>
      <c r="S1369" s="141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41" t="str">
        <f ca="1">IF(INDIRECT("ЗакСпец!H985")&lt;&gt;"",INDIRECT("ЗакСпец!H985"),"")</f>
        <v/>
      </c>
      <c r="W1369" s="141"/>
      <c r="X1369" s="141" t="str">
        <f ca="1">IF(INDIRECT("ЗакСпец!I985")&lt;&gt;"",INDIRECT("ЗакСпец!I985"),"")</f>
        <v/>
      </c>
      <c r="Y1369" s="141"/>
      <c r="Z1369" s="141"/>
      <c r="AA1369" s="141"/>
      <c r="AB1369" s="139"/>
    </row>
    <row r="1370" spans="1:28" ht="22.5" customHeight="1" thickBot="1" x14ac:dyDescent="0.25">
      <c r="A1370" s="132"/>
      <c r="B1370" s="134"/>
      <c r="C1370" s="162"/>
      <c r="D1370" s="162"/>
      <c r="E1370" s="127"/>
      <c r="F1370" s="127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222" t="str">
        <f ca="1">IF(INDIRECT("ЗакСпец!D986")&lt;&gt;"",INDIRECT("ЗакСпец!D986"),"")</f>
        <v/>
      </c>
      <c r="K1370" s="222"/>
      <c r="L1370" s="222"/>
      <c r="M1370" s="222"/>
      <c r="N1370" s="222"/>
      <c r="O1370" s="141" t="str">
        <f ca="1">IF(INDIRECT("ЗакСпец!E986")&lt;&gt;"",INDIRECT("ЗакСпец!E986"),"")</f>
        <v/>
      </c>
      <c r="P1370" s="141"/>
      <c r="Q1370" s="141"/>
      <c r="R1370" s="141"/>
      <c r="S1370" s="141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41" t="str">
        <f ca="1">IF(INDIRECT("ЗакСпец!H986")&lt;&gt;"",INDIRECT("ЗакСпец!H986"),"")</f>
        <v/>
      </c>
      <c r="W1370" s="141"/>
      <c r="X1370" s="141" t="str">
        <f ca="1">IF(INDIRECT("ЗакСпец!I986")&lt;&gt;"",INDIRECT("ЗакСпец!I986"),"")</f>
        <v/>
      </c>
      <c r="Y1370" s="141"/>
      <c r="Z1370" s="141"/>
      <c r="AA1370" s="141"/>
      <c r="AB1370" s="139"/>
    </row>
    <row r="1371" spans="1:28" ht="22.5" customHeight="1" thickBot="1" x14ac:dyDescent="0.25">
      <c r="A1371" s="132"/>
      <c r="B1371" s="134"/>
      <c r="C1371" s="162"/>
      <c r="D1371" s="162"/>
      <c r="E1371" s="127"/>
      <c r="F1371" s="127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222" t="str">
        <f ca="1">IF(INDIRECT("ЗакСпец!D987")&lt;&gt;"",INDIRECT("ЗакСпец!D987"),"")</f>
        <v/>
      </c>
      <c r="K1371" s="222"/>
      <c r="L1371" s="222"/>
      <c r="M1371" s="222"/>
      <c r="N1371" s="222"/>
      <c r="O1371" s="141" t="str">
        <f ca="1">IF(INDIRECT("ЗакСпец!E987")&lt;&gt;"",INDIRECT("ЗакСпец!E987"),"")</f>
        <v/>
      </c>
      <c r="P1371" s="141"/>
      <c r="Q1371" s="141"/>
      <c r="R1371" s="141"/>
      <c r="S1371" s="141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41" t="str">
        <f ca="1">IF(INDIRECT("ЗакСпец!H987")&lt;&gt;"",INDIRECT("ЗакСпец!H987"),"")</f>
        <v/>
      </c>
      <c r="W1371" s="141"/>
      <c r="X1371" s="141" t="str">
        <f ca="1">IF(INDIRECT("ЗакСпец!I987")&lt;&gt;"",INDIRECT("ЗакСпец!I987"),"")</f>
        <v/>
      </c>
      <c r="Y1371" s="141"/>
      <c r="Z1371" s="141"/>
      <c r="AA1371" s="141"/>
      <c r="AB1371" s="139"/>
    </row>
    <row r="1372" spans="1:28" ht="8.4499999999999993" customHeight="1" thickBot="1" x14ac:dyDescent="0.25">
      <c r="A1372" s="132"/>
      <c r="B1372" s="134"/>
      <c r="C1372" s="162"/>
      <c r="D1372" s="162"/>
      <c r="E1372" s="127"/>
      <c r="F1372" s="127"/>
      <c r="G1372" s="223" t="str">
        <f ca="1">IF(INDIRECT("ЗакСпец!A988")&lt;&gt;"",INDIRECT("ЗакСпец!A988"),"")</f>
        <v/>
      </c>
      <c r="H1372" s="141" t="str">
        <f ca="1">IF(INDIRECT("ЗакСпец!B988")&lt;&gt;"",INDIRECT("ЗакСпец!B988"),"")</f>
        <v/>
      </c>
      <c r="I1372" s="222" t="str">
        <f ca="1">IF(INDIRECT("ЗакСпец!C988")&lt;&gt;"",INDIRECT("ЗакСпец!C988"),"")</f>
        <v/>
      </c>
      <c r="J1372" s="222" t="str">
        <f ca="1">IF(INDIRECT("ЗакСпец!D988")&lt;&gt;"",INDIRECT("ЗакСпец!D988"),"")</f>
        <v/>
      </c>
      <c r="K1372" s="222"/>
      <c r="L1372" s="222"/>
      <c r="M1372" s="222"/>
      <c r="N1372" s="222"/>
      <c r="O1372" s="141" t="str">
        <f ca="1">IF(INDIRECT("ЗакСпец!E988")&lt;&gt;"",INDIRECT("ЗакСпец!E988"),"")</f>
        <v/>
      </c>
      <c r="P1372" s="141"/>
      <c r="Q1372" s="141"/>
      <c r="R1372" s="141"/>
      <c r="S1372" s="141"/>
      <c r="T1372" s="222" t="str">
        <f ca="1">IF(INDIRECT("ЗакСпец!F988")&lt;&gt;"",INDIRECT("ЗакСпец!F988"),"")</f>
        <v/>
      </c>
      <c r="U1372" s="222" t="str">
        <f ca="1">IF(INDIRECT("ЗакСпец!G988")&lt;&gt;"",INDIRECT("ЗакСпец!G988"),"")</f>
        <v/>
      </c>
      <c r="V1372" s="141" t="str">
        <f ca="1">IF(INDIRECT("ЗакСпец!H988")&lt;&gt;"",INDIRECT("ЗакСпец!H988"),"")</f>
        <v/>
      </c>
      <c r="W1372" s="141"/>
      <c r="X1372" s="141" t="str">
        <f ca="1">IF(INDIRECT("ЗакСпец!I988")&lt;&gt;"",INDIRECT("ЗакСпец!I988"),"")</f>
        <v/>
      </c>
      <c r="Y1372" s="141"/>
      <c r="Z1372" s="141"/>
      <c r="AA1372" s="141"/>
      <c r="AB1372" s="139"/>
    </row>
    <row r="1373" spans="1:28" ht="14.45" customHeight="1" thickBot="1" x14ac:dyDescent="0.25">
      <c r="A1373" s="132"/>
      <c r="B1373" s="134"/>
      <c r="C1373" s="162" t="s">
        <v>27</v>
      </c>
      <c r="D1373" s="162"/>
      <c r="E1373" s="127"/>
      <c r="F1373" s="127"/>
      <c r="G1373" s="223"/>
      <c r="H1373" s="141"/>
      <c r="I1373" s="222"/>
      <c r="J1373" s="222"/>
      <c r="K1373" s="222"/>
      <c r="L1373" s="222"/>
      <c r="M1373" s="222"/>
      <c r="N1373" s="222"/>
      <c r="O1373" s="141"/>
      <c r="P1373" s="141"/>
      <c r="Q1373" s="141"/>
      <c r="R1373" s="141"/>
      <c r="S1373" s="141"/>
      <c r="T1373" s="222"/>
      <c r="U1373" s="222"/>
      <c r="V1373" s="141"/>
      <c r="W1373" s="141"/>
      <c r="X1373" s="141"/>
      <c r="Y1373" s="141"/>
      <c r="Z1373" s="141"/>
      <c r="AA1373" s="141"/>
      <c r="AB1373" s="139"/>
    </row>
    <row r="1374" spans="1:28" ht="14.45" customHeight="1" thickBot="1" x14ac:dyDescent="0.25">
      <c r="A1374" s="132"/>
      <c r="B1374" s="134"/>
      <c r="C1374" s="162"/>
      <c r="D1374" s="162"/>
      <c r="E1374" s="127"/>
      <c r="F1374" s="127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39"/>
    </row>
    <row r="1375" spans="1:28" ht="14.45" customHeight="1" thickBot="1" x14ac:dyDescent="0.25">
      <c r="A1375" s="132"/>
      <c r="B1375" s="134"/>
      <c r="C1375" s="162"/>
      <c r="D1375" s="162"/>
      <c r="E1375" s="127"/>
      <c r="F1375" s="127"/>
      <c r="G1375" s="20"/>
      <c r="J1375" s="14"/>
      <c r="K1375" s="14"/>
      <c r="L1375" s="214"/>
      <c r="M1375" s="214"/>
      <c r="N1375" s="215"/>
      <c r="O1375" s="215"/>
      <c r="P1375" s="14"/>
      <c r="Q1375" s="14"/>
      <c r="R1375" s="216" t="str">
        <f>R1332</f>
        <v>1191-ИОС4.1-ВОР</v>
      </c>
      <c r="S1375" s="216"/>
      <c r="T1375" s="216"/>
      <c r="U1375" s="216"/>
      <c r="V1375" s="216"/>
      <c r="W1375" s="216"/>
      <c r="X1375" s="216"/>
      <c r="Y1375" s="216"/>
      <c r="Z1375" s="216"/>
      <c r="AA1375" s="32" t="s">
        <v>16</v>
      </c>
      <c r="AB1375" s="139"/>
    </row>
    <row r="1376" spans="1:28" ht="14.45" customHeight="1" thickBot="1" x14ac:dyDescent="0.25">
      <c r="A1376" s="132"/>
      <c r="B1376" s="134"/>
      <c r="C1376" s="162"/>
      <c r="D1376" s="162"/>
      <c r="E1376" s="127"/>
      <c r="F1376" s="127"/>
      <c r="G1376" s="20"/>
      <c r="J1376" s="27"/>
      <c r="K1376" s="27"/>
      <c r="L1376" s="199"/>
      <c r="M1376" s="199"/>
      <c r="N1376" s="219"/>
      <c r="O1376" s="219"/>
      <c r="P1376" s="27"/>
      <c r="Q1376" s="27"/>
      <c r="R1376" s="216"/>
      <c r="S1376" s="216"/>
      <c r="T1376" s="216"/>
      <c r="U1376" s="216"/>
      <c r="V1376" s="216"/>
      <c r="W1376" s="216"/>
      <c r="X1376" s="216"/>
      <c r="Y1376" s="216"/>
      <c r="Z1376" s="216"/>
      <c r="AA1376" s="213" t="str">
        <f ca="1">IF(CONCATENATE(H1338,H1339,H1340,H1341,H1342)&lt;&gt;"",AA1333+1,"")</f>
        <v/>
      </c>
      <c r="AB1376" s="139"/>
    </row>
    <row r="1377" spans="1:28" ht="14.45" customHeight="1" thickBot="1" x14ac:dyDescent="0.25">
      <c r="A1377" s="132"/>
      <c r="B1377" s="134"/>
      <c r="C1377" s="162"/>
      <c r="D1377" s="162"/>
      <c r="E1377" s="127"/>
      <c r="F1377" s="127"/>
      <c r="G1377" s="23"/>
      <c r="H1377" s="42"/>
      <c r="I1377" s="24"/>
      <c r="J1377" s="13" t="s">
        <v>10</v>
      </c>
      <c r="K1377" s="13" t="s">
        <v>11</v>
      </c>
      <c r="L1377" s="213" t="s">
        <v>16</v>
      </c>
      <c r="M1377" s="213"/>
      <c r="N1377" s="127" t="s">
        <v>12</v>
      </c>
      <c r="O1377" s="127"/>
      <c r="P1377" s="13" t="s">
        <v>13</v>
      </c>
      <c r="Q1377" s="13" t="s">
        <v>14</v>
      </c>
      <c r="R1377" s="216"/>
      <c r="S1377" s="216"/>
      <c r="T1377" s="216"/>
      <c r="U1377" s="216"/>
      <c r="V1377" s="216"/>
      <c r="W1377" s="216"/>
      <c r="X1377" s="216"/>
      <c r="Y1377" s="216"/>
      <c r="Z1377" s="216"/>
      <c r="AA1377" s="213"/>
      <c r="AB1377" s="139"/>
    </row>
    <row r="1378" spans="1:28" ht="16.899999999999999" customHeight="1" x14ac:dyDescent="0.2">
      <c r="A1378" s="196"/>
      <c r="B1378" s="197"/>
      <c r="C1378" s="197"/>
      <c r="D1378" s="197"/>
      <c r="E1378" s="197"/>
      <c r="F1378" s="197"/>
      <c r="G1378" s="197"/>
      <c r="H1378" s="197"/>
      <c r="I1378" s="197"/>
      <c r="J1378" s="197"/>
      <c r="K1378" s="197"/>
      <c r="L1378" s="197"/>
      <c r="M1378" s="197"/>
      <c r="N1378" s="197"/>
      <c r="O1378" s="197"/>
      <c r="P1378" s="197"/>
      <c r="Q1378" s="197"/>
      <c r="R1378" s="197"/>
      <c r="S1378" s="197"/>
      <c r="T1378" s="197"/>
      <c r="U1378" s="197"/>
      <c r="V1378" s="197"/>
      <c r="W1378" s="197"/>
      <c r="X1378" s="197"/>
      <c r="Y1378" s="197"/>
      <c r="Z1378" s="197"/>
      <c r="AA1378" s="197"/>
      <c r="AB1378" s="140"/>
    </row>
    <row r="1379" spans="1:28" ht="16.899999999999999" customHeight="1" thickBot="1" x14ac:dyDescent="0.25">
      <c r="A1379" s="130"/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35"/>
    </row>
    <row r="1380" spans="1:28" ht="100.15" customHeight="1" thickBot="1" x14ac:dyDescent="0.25">
      <c r="A1380" s="198"/>
      <c r="B1380" s="134"/>
      <c r="C1380" s="134"/>
      <c r="D1380" s="134"/>
      <c r="E1380" s="134"/>
      <c r="F1380" s="134"/>
      <c r="G1380" s="12" t="s">
        <v>18</v>
      </c>
      <c r="H1380" s="38" t="s">
        <v>19</v>
      </c>
      <c r="I1380" s="12" t="s">
        <v>20</v>
      </c>
      <c r="J1380" s="222" t="s">
        <v>21</v>
      </c>
      <c r="K1380" s="222"/>
      <c r="L1380" s="222"/>
      <c r="M1380" s="213"/>
      <c r="N1380" s="213"/>
      <c r="O1380" s="141" t="s">
        <v>22</v>
      </c>
      <c r="P1380" s="141"/>
      <c r="Q1380" s="141"/>
      <c r="R1380" s="141"/>
      <c r="S1380" s="141"/>
      <c r="T1380" s="12" t="s">
        <v>26</v>
      </c>
      <c r="U1380" s="12" t="s">
        <v>25</v>
      </c>
      <c r="V1380" s="141" t="s">
        <v>23</v>
      </c>
      <c r="W1380" s="141"/>
      <c r="X1380" s="141" t="s">
        <v>24</v>
      </c>
      <c r="Y1380" s="141"/>
      <c r="Z1380" s="141"/>
      <c r="AA1380" s="141"/>
      <c r="AB1380" s="139"/>
    </row>
    <row r="1381" spans="1:28" ht="22.5" customHeight="1" thickBot="1" x14ac:dyDescent="0.25">
      <c r="A1381" s="132"/>
      <c r="B1381" s="134"/>
      <c r="C1381" s="134"/>
      <c r="D1381" s="134"/>
      <c r="E1381" s="134"/>
      <c r="F1381" s="134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222" t="str">
        <f ca="1">IF(INDIRECT("ЗакСпец!D989")&lt;&gt;"",INDIRECT("ЗакСпец!D989"),"")</f>
        <v/>
      </c>
      <c r="K1381" s="222"/>
      <c r="L1381" s="222"/>
      <c r="M1381" s="222"/>
      <c r="N1381" s="222"/>
      <c r="O1381" s="141" t="str">
        <f ca="1">IF(INDIRECT("ЗакСпец!E989")&lt;&gt;"",INDIRECT("ЗакСпец!E989"),"")</f>
        <v/>
      </c>
      <c r="P1381" s="141"/>
      <c r="Q1381" s="141"/>
      <c r="R1381" s="141"/>
      <c r="S1381" s="141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41" t="str">
        <f ca="1">IF(INDIRECT("ЗакСпец!H989")&lt;&gt;"",INDIRECT("ЗакСпец!H989"),"")</f>
        <v/>
      </c>
      <c r="W1381" s="141"/>
      <c r="X1381" s="141" t="str">
        <f ca="1">IF(INDIRECT("ЗакСпец!I989")&lt;&gt;"",INDIRECT("ЗакСпец!I989"),"")</f>
        <v/>
      </c>
      <c r="Y1381" s="141"/>
      <c r="Z1381" s="141"/>
      <c r="AA1381" s="141"/>
      <c r="AB1381" s="139"/>
    </row>
    <row r="1382" spans="1:28" ht="22.5" customHeight="1" thickBot="1" x14ac:dyDescent="0.25">
      <c r="A1382" s="132"/>
      <c r="B1382" s="134"/>
      <c r="C1382" s="134"/>
      <c r="D1382" s="134"/>
      <c r="E1382" s="134"/>
      <c r="F1382" s="134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222" t="str">
        <f ca="1">IF(INDIRECT("ЗакСпец!D990")&lt;&gt;"",INDIRECT("ЗакСпец!D990"),"")</f>
        <v/>
      </c>
      <c r="K1382" s="222"/>
      <c r="L1382" s="222"/>
      <c r="M1382" s="222"/>
      <c r="N1382" s="222"/>
      <c r="O1382" s="141" t="str">
        <f ca="1">IF(INDIRECT("ЗакСпец!E990")&lt;&gt;"",INDIRECT("ЗакСпец!E990"),"")</f>
        <v/>
      </c>
      <c r="P1382" s="141"/>
      <c r="Q1382" s="141"/>
      <c r="R1382" s="141"/>
      <c r="S1382" s="141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41" t="str">
        <f ca="1">IF(INDIRECT("ЗакСпец!H990")&lt;&gt;"",INDIRECT("ЗакСпец!H990"),"")</f>
        <v/>
      </c>
      <c r="W1382" s="141"/>
      <c r="X1382" s="141" t="str">
        <f ca="1">IF(INDIRECT("ЗакСпец!I990")&lt;&gt;"",INDIRECT("ЗакСпец!I990"),"")</f>
        <v/>
      </c>
      <c r="Y1382" s="141"/>
      <c r="Z1382" s="141"/>
      <c r="AA1382" s="141"/>
      <c r="AB1382" s="139"/>
    </row>
    <row r="1383" spans="1:28" ht="22.5" customHeight="1" thickBot="1" x14ac:dyDescent="0.25">
      <c r="A1383" s="132"/>
      <c r="B1383" s="134"/>
      <c r="C1383" s="134"/>
      <c r="D1383" s="134"/>
      <c r="E1383" s="134"/>
      <c r="F1383" s="134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222" t="str">
        <f ca="1">IF(INDIRECT("ЗакСпец!D991")&lt;&gt;"",INDIRECT("ЗакСпец!D991"),"")</f>
        <v/>
      </c>
      <c r="K1383" s="222"/>
      <c r="L1383" s="222"/>
      <c r="M1383" s="222"/>
      <c r="N1383" s="222"/>
      <c r="O1383" s="141" t="str">
        <f ca="1">IF(INDIRECT("ЗакСпец!E991")&lt;&gt;"",INDIRECT("ЗакСпец!E991"),"")</f>
        <v/>
      </c>
      <c r="P1383" s="141"/>
      <c r="Q1383" s="141"/>
      <c r="R1383" s="141"/>
      <c r="S1383" s="141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41" t="str">
        <f ca="1">IF(INDIRECT("ЗакСпец!H991")&lt;&gt;"",INDIRECT("ЗакСпец!H991"),"")</f>
        <v/>
      </c>
      <c r="W1383" s="141"/>
      <c r="X1383" s="141" t="str">
        <f ca="1">IF(INDIRECT("ЗакСпец!I991")&lt;&gt;"",INDIRECT("ЗакСпец!I991"),"")</f>
        <v/>
      </c>
      <c r="Y1383" s="141"/>
      <c r="Z1383" s="141"/>
      <c r="AA1383" s="141"/>
      <c r="AB1383" s="139"/>
    </row>
    <row r="1384" spans="1:28" ht="22.5" customHeight="1" thickBot="1" x14ac:dyDescent="0.25">
      <c r="A1384" s="132"/>
      <c r="B1384" s="134"/>
      <c r="C1384" s="134"/>
      <c r="D1384" s="134"/>
      <c r="E1384" s="134"/>
      <c r="F1384" s="134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222" t="str">
        <f ca="1">IF(INDIRECT("ЗакСпец!D992")&lt;&gt;"",INDIRECT("ЗакСпец!D992"),"")</f>
        <v/>
      </c>
      <c r="K1384" s="222"/>
      <c r="L1384" s="222"/>
      <c r="M1384" s="222"/>
      <c r="N1384" s="222"/>
      <c r="O1384" s="141" t="str">
        <f ca="1">IF(INDIRECT("ЗакСпец!E992")&lt;&gt;"",INDIRECT("ЗакСпец!E992"),"")</f>
        <v/>
      </c>
      <c r="P1384" s="141"/>
      <c r="Q1384" s="141"/>
      <c r="R1384" s="141"/>
      <c r="S1384" s="141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41" t="str">
        <f ca="1">IF(INDIRECT("ЗакСпец!H992")&lt;&gt;"",INDIRECT("ЗакСпец!H992"),"")</f>
        <v/>
      </c>
      <c r="W1384" s="141"/>
      <c r="X1384" s="141" t="str">
        <f ca="1">IF(INDIRECT("ЗакСпец!I992")&lt;&gt;"",INDIRECT("ЗакСпец!I992"),"")</f>
        <v/>
      </c>
      <c r="Y1384" s="141"/>
      <c r="Z1384" s="141"/>
      <c r="AA1384" s="141"/>
      <c r="AB1384" s="139"/>
    </row>
    <row r="1385" spans="1:28" ht="22.5" customHeight="1" thickBot="1" x14ac:dyDescent="0.25">
      <c r="A1385" s="132"/>
      <c r="B1385" s="134"/>
      <c r="C1385" s="134"/>
      <c r="D1385" s="134"/>
      <c r="E1385" s="134"/>
      <c r="F1385" s="134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222" t="str">
        <f ca="1">IF(INDIRECT("ЗакСпец!D993")&lt;&gt;"",INDIRECT("ЗакСпец!D993"),"")</f>
        <v/>
      </c>
      <c r="K1385" s="222"/>
      <c r="L1385" s="222"/>
      <c r="M1385" s="222"/>
      <c r="N1385" s="222"/>
      <c r="O1385" s="141" t="str">
        <f ca="1">IF(INDIRECT("ЗакСпец!E993")&lt;&gt;"",INDIRECT("ЗакСпец!E993"),"")</f>
        <v/>
      </c>
      <c r="P1385" s="141"/>
      <c r="Q1385" s="141"/>
      <c r="R1385" s="141"/>
      <c r="S1385" s="141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41" t="str">
        <f ca="1">IF(INDIRECT("ЗакСпец!H993")&lt;&gt;"",INDIRECT("ЗакСпец!H993"),"")</f>
        <v/>
      </c>
      <c r="W1385" s="141"/>
      <c r="X1385" s="141" t="str">
        <f ca="1">IF(INDIRECT("ЗакСпец!I993")&lt;&gt;"",INDIRECT("ЗакСпец!I993"),"")</f>
        <v/>
      </c>
      <c r="Y1385" s="141"/>
      <c r="Z1385" s="141"/>
      <c r="AA1385" s="141"/>
      <c r="AB1385" s="139"/>
    </row>
    <row r="1386" spans="1:28" ht="22.5" customHeight="1" thickBot="1" x14ac:dyDescent="0.25">
      <c r="A1386" s="132"/>
      <c r="B1386" s="134"/>
      <c r="C1386" s="134"/>
      <c r="D1386" s="134"/>
      <c r="E1386" s="134"/>
      <c r="F1386" s="134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222" t="str">
        <f ca="1">IF(INDIRECT("ЗакСпец!D994")&lt;&gt;"",INDIRECT("ЗакСпец!D994"),"")</f>
        <v/>
      </c>
      <c r="K1386" s="222"/>
      <c r="L1386" s="222"/>
      <c r="M1386" s="222"/>
      <c r="N1386" s="222"/>
      <c r="O1386" s="141" t="str">
        <f ca="1">IF(INDIRECT("ЗакСпец!E994")&lt;&gt;"",INDIRECT("ЗакСпец!E994"),"")</f>
        <v/>
      </c>
      <c r="P1386" s="141"/>
      <c r="Q1386" s="141"/>
      <c r="R1386" s="141"/>
      <c r="S1386" s="141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41" t="str">
        <f ca="1">IF(INDIRECT("ЗакСпец!H994")&lt;&gt;"",INDIRECT("ЗакСпец!H994"),"")</f>
        <v/>
      </c>
      <c r="W1386" s="141"/>
      <c r="X1386" s="141" t="str">
        <f ca="1">IF(INDIRECT("ЗакСпец!I994")&lt;&gt;"",INDIRECT("ЗакСпец!I994"),"")</f>
        <v/>
      </c>
      <c r="Y1386" s="141"/>
      <c r="Z1386" s="141"/>
      <c r="AA1386" s="141"/>
      <c r="AB1386" s="139"/>
    </row>
    <row r="1387" spans="1:28" ht="22.5" customHeight="1" thickBot="1" x14ac:dyDescent="0.25">
      <c r="A1387" s="132"/>
      <c r="B1387" s="134"/>
      <c r="C1387" s="134"/>
      <c r="D1387" s="134"/>
      <c r="E1387" s="134"/>
      <c r="F1387" s="134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222" t="str">
        <f ca="1">IF(INDIRECT("ЗакСпец!D995")&lt;&gt;"",INDIRECT("ЗакСпец!D995"),"")</f>
        <v/>
      </c>
      <c r="K1387" s="222"/>
      <c r="L1387" s="222"/>
      <c r="M1387" s="222"/>
      <c r="N1387" s="222"/>
      <c r="O1387" s="141" t="str">
        <f ca="1">IF(INDIRECT("ЗакСпец!E995")&lt;&gt;"",INDIRECT("ЗакСпец!E995"),"")</f>
        <v/>
      </c>
      <c r="P1387" s="141"/>
      <c r="Q1387" s="141"/>
      <c r="R1387" s="141"/>
      <c r="S1387" s="141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41" t="str">
        <f ca="1">IF(INDIRECT("ЗакСпец!H995")&lt;&gt;"",INDIRECT("ЗакСпец!H995"),"")</f>
        <v/>
      </c>
      <c r="W1387" s="141"/>
      <c r="X1387" s="141" t="str">
        <f ca="1">IF(INDIRECT("ЗакСпец!I995")&lt;&gt;"",INDIRECT("ЗакСпец!I995"),"")</f>
        <v/>
      </c>
      <c r="Y1387" s="141"/>
      <c r="Z1387" s="141"/>
      <c r="AA1387" s="141"/>
      <c r="AB1387" s="139"/>
    </row>
    <row r="1388" spans="1:28" ht="22.5" customHeight="1" thickBot="1" x14ac:dyDescent="0.25">
      <c r="A1388" s="132"/>
      <c r="B1388" s="134"/>
      <c r="C1388" s="134"/>
      <c r="D1388" s="134"/>
      <c r="E1388" s="134"/>
      <c r="F1388" s="134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222" t="str">
        <f ca="1">IF(INDIRECT("ЗакСпец!D996")&lt;&gt;"",INDIRECT("ЗакСпец!D996"),"")</f>
        <v/>
      </c>
      <c r="K1388" s="222"/>
      <c r="L1388" s="222"/>
      <c r="M1388" s="222"/>
      <c r="N1388" s="222"/>
      <c r="O1388" s="141" t="str">
        <f ca="1">IF(INDIRECT("ЗакСпец!E996")&lt;&gt;"",INDIRECT("ЗакСпец!E996"),"")</f>
        <v/>
      </c>
      <c r="P1388" s="141"/>
      <c r="Q1388" s="141"/>
      <c r="R1388" s="141"/>
      <c r="S1388" s="141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41" t="str">
        <f ca="1">IF(INDIRECT("ЗакСпец!H996")&lt;&gt;"",INDIRECT("ЗакСпец!H996"),"")</f>
        <v/>
      </c>
      <c r="W1388" s="141"/>
      <c r="X1388" s="141" t="str">
        <f ca="1">IF(INDIRECT("ЗакСпец!I996")&lt;&gt;"",INDIRECT("ЗакСпец!I996"),"")</f>
        <v/>
      </c>
      <c r="Y1388" s="141"/>
      <c r="Z1388" s="141"/>
      <c r="AA1388" s="141"/>
      <c r="AB1388" s="139"/>
    </row>
    <row r="1389" spans="1:28" ht="22.5" customHeight="1" thickBot="1" x14ac:dyDescent="0.25">
      <c r="A1389" s="132"/>
      <c r="B1389" s="134"/>
      <c r="C1389" s="134"/>
      <c r="D1389" s="134"/>
      <c r="E1389" s="134"/>
      <c r="F1389" s="134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222" t="str">
        <f ca="1">IF(INDIRECT("ЗакСпец!D997")&lt;&gt;"",INDIRECT("ЗакСпец!D997"),"")</f>
        <v/>
      </c>
      <c r="K1389" s="222"/>
      <c r="L1389" s="222"/>
      <c r="M1389" s="222"/>
      <c r="N1389" s="222"/>
      <c r="O1389" s="141" t="str">
        <f ca="1">IF(INDIRECT("ЗакСпец!E997")&lt;&gt;"",INDIRECT("ЗакСпец!E997"),"")</f>
        <v/>
      </c>
      <c r="P1389" s="141"/>
      <c r="Q1389" s="141"/>
      <c r="R1389" s="141"/>
      <c r="S1389" s="141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41" t="str">
        <f ca="1">IF(INDIRECT("ЗакСпец!H997")&lt;&gt;"",INDIRECT("ЗакСпец!H997"),"")</f>
        <v/>
      </c>
      <c r="W1389" s="141"/>
      <c r="X1389" s="141" t="str">
        <f ca="1">IF(INDIRECT("ЗакСпец!I997")&lt;&gt;"",INDIRECT("ЗакСпец!I997"),"")</f>
        <v/>
      </c>
      <c r="Y1389" s="141"/>
      <c r="Z1389" s="141"/>
      <c r="AA1389" s="141"/>
      <c r="AB1389" s="139"/>
    </row>
    <row r="1390" spans="1:28" ht="22.5" customHeight="1" thickBot="1" x14ac:dyDescent="0.25">
      <c r="A1390" s="132"/>
      <c r="B1390" s="134"/>
      <c r="C1390" s="134"/>
      <c r="D1390" s="134"/>
      <c r="E1390" s="134"/>
      <c r="F1390" s="134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222" t="str">
        <f ca="1">IF(INDIRECT("ЗакСпец!D998")&lt;&gt;"",INDIRECT("ЗакСпец!D998"),"")</f>
        <v/>
      </c>
      <c r="K1390" s="222"/>
      <c r="L1390" s="222"/>
      <c r="M1390" s="222"/>
      <c r="N1390" s="222"/>
      <c r="O1390" s="141" t="str">
        <f ca="1">IF(INDIRECT("ЗакСпец!E998")&lt;&gt;"",INDIRECT("ЗакСпец!E998"),"")</f>
        <v/>
      </c>
      <c r="P1390" s="141"/>
      <c r="Q1390" s="141"/>
      <c r="R1390" s="141"/>
      <c r="S1390" s="141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41" t="str">
        <f ca="1">IF(INDIRECT("ЗакСпец!H998")&lt;&gt;"",INDIRECT("ЗакСпец!H998"),"")</f>
        <v/>
      </c>
      <c r="W1390" s="141"/>
      <c r="X1390" s="141" t="str">
        <f ca="1">IF(INDIRECT("ЗакСпец!I998")&lt;&gt;"",INDIRECT("ЗакСпец!I998"),"")</f>
        <v/>
      </c>
      <c r="Y1390" s="141"/>
      <c r="Z1390" s="141"/>
      <c r="AA1390" s="141"/>
      <c r="AB1390" s="139"/>
    </row>
    <row r="1391" spans="1:28" ht="22.5" customHeight="1" thickBot="1" x14ac:dyDescent="0.25">
      <c r="A1391" s="132"/>
      <c r="B1391" s="134"/>
      <c r="C1391" s="134"/>
      <c r="D1391" s="134"/>
      <c r="E1391" s="134"/>
      <c r="F1391" s="134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222" t="str">
        <f ca="1">IF(INDIRECT("ЗакСпец!D999")&lt;&gt;"",INDIRECT("ЗакСпец!D999"),"")</f>
        <v/>
      </c>
      <c r="K1391" s="222"/>
      <c r="L1391" s="222"/>
      <c r="M1391" s="222"/>
      <c r="N1391" s="222"/>
      <c r="O1391" s="141" t="str">
        <f ca="1">IF(INDIRECT("ЗакСпец!E999")&lt;&gt;"",INDIRECT("ЗакСпец!E999"),"")</f>
        <v/>
      </c>
      <c r="P1391" s="141"/>
      <c r="Q1391" s="141"/>
      <c r="R1391" s="141"/>
      <c r="S1391" s="141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41" t="str">
        <f ca="1">IF(INDIRECT("ЗакСпец!H999")&lt;&gt;"",INDIRECT("ЗакСпец!H999"),"")</f>
        <v/>
      </c>
      <c r="W1391" s="141"/>
      <c r="X1391" s="141" t="str">
        <f ca="1">IF(INDIRECT("ЗакСпец!I999")&lt;&gt;"",INDIRECT("ЗакСпец!I999"),"")</f>
        <v/>
      </c>
      <c r="Y1391" s="141"/>
      <c r="Z1391" s="141"/>
      <c r="AA1391" s="141"/>
      <c r="AB1391" s="139"/>
    </row>
    <row r="1392" spans="1:28" ht="22.5" customHeight="1" thickBot="1" x14ac:dyDescent="0.25">
      <c r="A1392" s="132"/>
      <c r="B1392" s="134"/>
      <c r="C1392" s="134"/>
      <c r="D1392" s="134"/>
      <c r="E1392" s="134"/>
      <c r="F1392" s="134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222" t="str">
        <f ca="1">IF(INDIRECT("ЗакСпец!D1000")&lt;&gt;"",INDIRECT("ЗакСпец!D1000"),"")</f>
        <v/>
      </c>
      <c r="K1392" s="222"/>
      <c r="L1392" s="222"/>
      <c r="M1392" s="222"/>
      <c r="N1392" s="222"/>
      <c r="O1392" s="141" t="str">
        <f ca="1">IF(INDIRECT("ЗакСпец!E1000")&lt;&gt;"",INDIRECT("ЗакСпец!E1000"),"")</f>
        <v/>
      </c>
      <c r="P1392" s="141"/>
      <c r="Q1392" s="141"/>
      <c r="R1392" s="141"/>
      <c r="S1392" s="141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41" t="str">
        <f ca="1">IF(INDIRECT("ЗакСпец!H1000")&lt;&gt;"",INDIRECT("ЗакСпец!H1000"),"")</f>
        <v/>
      </c>
      <c r="W1392" s="141"/>
      <c r="X1392" s="141" t="str">
        <f ca="1">IF(INDIRECT("ЗакСпец!I1000")&lt;&gt;"",INDIRECT("ЗакСпец!I1000"),"")</f>
        <v/>
      </c>
      <c r="Y1392" s="141"/>
      <c r="Z1392" s="141"/>
      <c r="AA1392" s="141"/>
      <c r="AB1392" s="139"/>
    </row>
    <row r="1393" spans="1:28" ht="22.5" customHeight="1" thickBot="1" x14ac:dyDescent="0.25">
      <c r="A1393" s="132"/>
      <c r="B1393" s="134"/>
      <c r="C1393" s="134"/>
      <c r="D1393" s="134"/>
      <c r="E1393" s="134"/>
      <c r="F1393" s="134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222" t="str">
        <f ca="1">IF(INDIRECT("ЗакСпец!D1001")&lt;&gt;"",INDIRECT("ЗакСпец!D1001"),"")</f>
        <v/>
      </c>
      <c r="K1393" s="222"/>
      <c r="L1393" s="222"/>
      <c r="M1393" s="222"/>
      <c r="N1393" s="222"/>
      <c r="O1393" s="141" t="str">
        <f ca="1">IF(INDIRECT("ЗакСпец!E1001")&lt;&gt;"",INDIRECT("ЗакСпец!E1001"),"")</f>
        <v/>
      </c>
      <c r="P1393" s="141"/>
      <c r="Q1393" s="141"/>
      <c r="R1393" s="141"/>
      <c r="S1393" s="141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41" t="str">
        <f ca="1">IF(INDIRECT("ЗакСпец!H1001")&lt;&gt;"",INDIRECT("ЗакСпец!H1001"),"")</f>
        <v/>
      </c>
      <c r="W1393" s="141"/>
      <c r="X1393" s="141" t="str">
        <f ca="1">IF(INDIRECT("ЗакСпец!I1001")&lt;&gt;"",INDIRECT("ЗакСпец!I1001"),"")</f>
        <v/>
      </c>
      <c r="Y1393" s="141"/>
      <c r="Z1393" s="141"/>
      <c r="AA1393" s="141"/>
      <c r="AB1393" s="139"/>
    </row>
    <row r="1394" spans="1:28" ht="22.5" customHeight="1" thickBot="1" x14ac:dyDescent="0.25">
      <c r="A1394" s="132"/>
      <c r="B1394" s="134"/>
      <c r="C1394" s="134"/>
      <c r="D1394" s="134"/>
      <c r="E1394" s="134"/>
      <c r="F1394" s="134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222" t="str">
        <f ca="1">IF(INDIRECT("ЗакСпец!D1002")&lt;&gt;"",INDIRECT("ЗакСпец!D1002"),"")</f>
        <v/>
      </c>
      <c r="K1394" s="222"/>
      <c r="L1394" s="222"/>
      <c r="M1394" s="222"/>
      <c r="N1394" s="222"/>
      <c r="O1394" s="141" t="str">
        <f ca="1">IF(INDIRECT("ЗакСпец!E1002")&lt;&gt;"",INDIRECT("ЗакСпец!E1002"),"")</f>
        <v/>
      </c>
      <c r="P1394" s="141"/>
      <c r="Q1394" s="141"/>
      <c r="R1394" s="141"/>
      <c r="S1394" s="141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41" t="str">
        <f ca="1">IF(INDIRECT("ЗакСпец!H1002")&lt;&gt;"",INDIRECT("ЗакСпец!H1002"),"")</f>
        <v/>
      </c>
      <c r="W1394" s="141"/>
      <c r="X1394" s="141" t="str">
        <f ca="1">IF(INDIRECT("ЗакСпец!I1002")&lt;&gt;"",INDIRECT("ЗакСпец!I1002"),"")</f>
        <v/>
      </c>
      <c r="Y1394" s="141"/>
      <c r="Z1394" s="141"/>
      <c r="AA1394" s="141"/>
      <c r="AB1394" s="139"/>
    </row>
    <row r="1395" spans="1:28" ht="16.899999999999999" customHeight="1" thickBot="1" x14ac:dyDescent="0.25">
      <c r="A1395" s="132"/>
      <c r="B1395" s="134"/>
      <c r="C1395" s="134"/>
      <c r="D1395" s="134"/>
      <c r="E1395" s="134"/>
      <c r="F1395" s="134"/>
      <c r="G1395" s="222" t="str">
        <f ca="1">IF(INDIRECT("ЗакСпец!A1003")&lt;&gt;"",INDIRECT("ЗакСпец!A1003"),"")</f>
        <v/>
      </c>
      <c r="H1395" s="224" t="str">
        <f ca="1">IF(INDIRECT("ЗакСпец!B1003")&lt;&gt;"",INDIRECT("ЗакСпец!B1003"),"")</f>
        <v/>
      </c>
      <c r="I1395" s="222" t="str">
        <f ca="1">IF(INDIRECT("ЗакСпец!C1003")&lt;&gt;"",INDIRECT("ЗакСпец!C1003"),"")</f>
        <v/>
      </c>
      <c r="J1395" s="222" t="str">
        <f ca="1">IF(INDIRECT("ЗакСпец!D1003")&lt;&gt;"",INDIRECT("ЗакСпец!D1003"),"")</f>
        <v/>
      </c>
      <c r="K1395" s="222"/>
      <c r="L1395" s="222"/>
      <c r="M1395" s="222"/>
      <c r="N1395" s="222"/>
      <c r="O1395" s="141" t="str">
        <f ca="1">IF(INDIRECT("ЗакСпец!E1003")&lt;&gt;"",INDIRECT("ЗакСпец!E1003"),"")</f>
        <v/>
      </c>
      <c r="P1395" s="141"/>
      <c r="Q1395" s="141"/>
      <c r="R1395" s="141"/>
      <c r="S1395" s="141"/>
      <c r="T1395" s="222" t="str">
        <f ca="1">IF(INDIRECT("ЗакСпец!F1003")&lt;&gt;"",INDIRECT("ЗакСпец!F1003"),"")</f>
        <v/>
      </c>
      <c r="U1395" s="222" t="str">
        <f ca="1">IF(INDIRECT("ЗакСпец!G1003")&lt;&gt;"",INDIRECT("ЗакСпец!G1003"),"")</f>
        <v/>
      </c>
      <c r="V1395" s="141" t="str">
        <f ca="1">IF(INDIRECT("ЗакСпец!H1003")&lt;&gt;"",INDIRECT("ЗакСпец!H1003"),"")</f>
        <v/>
      </c>
      <c r="W1395" s="141"/>
      <c r="X1395" s="141" t="str">
        <f ca="1">IF(INDIRECT("ЗакСпец!I1003")&lt;&gt;"",INDIRECT("ЗакСпец!I1003"),"")</f>
        <v/>
      </c>
      <c r="Y1395" s="141"/>
      <c r="Z1395" s="141"/>
      <c r="AA1395" s="141"/>
      <c r="AB1395" s="139"/>
    </row>
    <row r="1396" spans="1:28" ht="5.65" customHeight="1" thickBot="1" x14ac:dyDescent="0.25">
      <c r="A1396" s="132"/>
      <c r="B1396" s="134"/>
      <c r="C1396" s="134"/>
      <c r="D1396" s="134"/>
      <c r="E1396" s="134"/>
      <c r="F1396" s="134"/>
      <c r="G1396" s="222"/>
      <c r="H1396" s="224"/>
      <c r="I1396" s="222"/>
      <c r="J1396" s="222"/>
      <c r="K1396" s="222"/>
      <c r="L1396" s="222"/>
      <c r="M1396" s="222"/>
      <c r="N1396" s="222"/>
      <c r="O1396" s="141"/>
      <c r="P1396" s="141"/>
      <c r="Q1396" s="141"/>
      <c r="R1396" s="141"/>
      <c r="S1396" s="141"/>
      <c r="T1396" s="222"/>
      <c r="U1396" s="222"/>
      <c r="V1396" s="141"/>
      <c r="W1396" s="141"/>
      <c r="X1396" s="141"/>
      <c r="Y1396" s="141"/>
      <c r="Z1396" s="141"/>
      <c r="AA1396" s="141"/>
      <c r="AB1396" s="139"/>
    </row>
    <row r="1397" spans="1:28" ht="22.5" customHeight="1" thickBot="1" x14ac:dyDescent="0.25">
      <c r="A1397" s="132"/>
      <c r="B1397" s="134"/>
      <c r="C1397" s="134"/>
      <c r="D1397" s="134"/>
      <c r="E1397" s="134"/>
      <c r="F1397" s="134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222" t="str">
        <f ca="1">IF(INDIRECT("ЗакСпец!D1004")&lt;&gt;"",INDIRECT("ЗакСпец!D1004"),"")</f>
        <v/>
      </c>
      <c r="K1397" s="222"/>
      <c r="L1397" s="222"/>
      <c r="M1397" s="222"/>
      <c r="N1397" s="222"/>
      <c r="O1397" s="141" t="str">
        <f ca="1">IF(INDIRECT("ЗакСпец!E1004")&lt;&gt;"",INDIRECT("ЗакСпец!E1004"),"")</f>
        <v/>
      </c>
      <c r="P1397" s="141"/>
      <c r="Q1397" s="141"/>
      <c r="R1397" s="141"/>
      <c r="S1397" s="141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41" t="str">
        <f ca="1">IF(INDIRECT("ЗакСпец!H1004")&lt;&gt;"",INDIRECT("ЗакСпец!H1004"),"")</f>
        <v/>
      </c>
      <c r="W1397" s="141"/>
      <c r="X1397" s="141" t="str">
        <f ca="1">IF(INDIRECT("ЗакСпец!I1004")&lt;&gt;"",INDIRECT("ЗакСпец!I1004"),"")</f>
        <v/>
      </c>
      <c r="Y1397" s="141"/>
      <c r="Z1397" s="141"/>
      <c r="AA1397" s="141"/>
      <c r="AB1397" s="139"/>
    </row>
    <row r="1398" spans="1:28" ht="22.5" customHeight="1" thickBot="1" x14ac:dyDescent="0.25">
      <c r="A1398" s="132"/>
      <c r="B1398" s="134"/>
      <c r="C1398" s="134"/>
      <c r="D1398" s="134"/>
      <c r="E1398" s="134"/>
      <c r="F1398" s="134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222" t="str">
        <f ca="1">IF(INDIRECT("ЗакСпец!D1005")&lt;&gt;"",INDIRECT("ЗакСпец!D1005"),"")</f>
        <v/>
      </c>
      <c r="K1398" s="222"/>
      <c r="L1398" s="222"/>
      <c r="M1398" s="222"/>
      <c r="N1398" s="222"/>
      <c r="O1398" s="141" t="str">
        <f ca="1">IF(INDIRECT("ЗакСпец!E1005")&lt;&gt;"",INDIRECT("ЗакСпец!E1005"),"")</f>
        <v/>
      </c>
      <c r="P1398" s="141"/>
      <c r="Q1398" s="141"/>
      <c r="R1398" s="141"/>
      <c r="S1398" s="141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41" t="str">
        <f ca="1">IF(INDIRECT("ЗакСпец!H1005")&lt;&gt;"",INDIRECT("ЗакСпец!H1005"),"")</f>
        <v/>
      </c>
      <c r="W1398" s="141"/>
      <c r="X1398" s="141" t="str">
        <f ca="1">IF(INDIRECT("ЗакСпец!I1005")&lt;&gt;"",INDIRECT("ЗакСпец!I1005"),"")</f>
        <v/>
      </c>
      <c r="Y1398" s="141"/>
      <c r="Z1398" s="141"/>
      <c r="AA1398" s="141"/>
      <c r="AB1398" s="139"/>
    </row>
    <row r="1399" spans="1:28" ht="22.5" customHeight="1" thickBot="1" x14ac:dyDescent="0.25">
      <c r="A1399" s="132"/>
      <c r="B1399" s="134"/>
      <c r="C1399" s="134"/>
      <c r="D1399" s="134"/>
      <c r="E1399" s="134"/>
      <c r="F1399" s="134"/>
      <c r="G1399" s="222" t="str">
        <f ca="1">IF(INDIRECT("ЗакСпец!A1006")&lt;&gt;"",INDIRECT("ЗакСпец!A1006"),"")</f>
        <v/>
      </c>
      <c r="H1399" s="224" t="str">
        <f ca="1">IF(INDIRECT("ЗакСпец!B1006")&lt;&gt;"",INDIRECT("ЗакСпец!B1006"),"")</f>
        <v/>
      </c>
      <c r="I1399" s="222" t="str">
        <f ca="1">IF(INDIRECT("ЗакСпец!C1006")&lt;&gt;"",INDIRECT("ЗакСпец!C1006"),"")</f>
        <v/>
      </c>
      <c r="J1399" s="222" t="str">
        <f ca="1">IF(INDIRECT("ЗакСпец!D1006")&lt;&gt;"",INDIRECT("ЗакСпец!D1006"),"")</f>
        <v/>
      </c>
      <c r="K1399" s="222"/>
      <c r="L1399" s="222"/>
      <c r="M1399" s="222"/>
      <c r="N1399" s="222"/>
      <c r="O1399" s="141" t="str">
        <f ca="1">IF(INDIRECT("ЗакСпец!E1006")&lt;&gt;"",INDIRECT("ЗакСпец!E1006"),"")</f>
        <v/>
      </c>
      <c r="P1399" s="141"/>
      <c r="Q1399" s="141"/>
      <c r="R1399" s="141"/>
      <c r="S1399" s="141"/>
      <c r="T1399" s="222" t="str">
        <f ca="1">IF(INDIRECT("ЗакСпец!F1006")&lt;&gt;"",INDIRECT("ЗакСпец!F1006"),"")</f>
        <v/>
      </c>
      <c r="U1399" s="222" t="str">
        <f ca="1">IF(INDIRECT("ЗакСпец!G1006")&lt;&gt;"",INDIRECT("ЗакСпец!G1006"),"")</f>
        <v/>
      </c>
      <c r="V1399" s="141" t="str">
        <f ca="1">IF(INDIRECT("ЗакСпец!H1006")&lt;&gt;"",INDIRECT("ЗакСпец!H1006"),"")</f>
        <v/>
      </c>
      <c r="W1399" s="141"/>
      <c r="X1399" s="141" t="str">
        <f ca="1">IF(INDIRECT("ЗакСпец!I1006")&lt;&gt;"",INDIRECT("ЗакСпец!I1006"),"")</f>
        <v/>
      </c>
      <c r="Y1399" s="141"/>
      <c r="Z1399" s="141"/>
      <c r="AA1399" s="141"/>
      <c r="AB1399" s="139"/>
    </row>
    <row r="1400" spans="1:28" ht="2.85" customHeight="1" thickBot="1" x14ac:dyDescent="0.25">
      <c r="A1400" s="132"/>
      <c r="B1400" s="134"/>
      <c r="C1400" s="134"/>
      <c r="D1400" s="134"/>
      <c r="E1400" s="134"/>
      <c r="F1400" s="134"/>
      <c r="G1400" s="222"/>
      <c r="H1400" s="224"/>
      <c r="I1400" s="222"/>
      <c r="J1400" s="222"/>
      <c r="K1400" s="222"/>
      <c r="L1400" s="222"/>
      <c r="M1400" s="222"/>
      <c r="N1400" s="222"/>
      <c r="O1400" s="141"/>
      <c r="P1400" s="141"/>
      <c r="Q1400" s="141"/>
      <c r="R1400" s="141"/>
      <c r="S1400" s="141"/>
      <c r="T1400" s="222"/>
      <c r="U1400" s="222"/>
      <c r="V1400" s="141"/>
      <c r="W1400" s="141"/>
      <c r="X1400" s="141"/>
      <c r="Y1400" s="141"/>
      <c r="Z1400" s="141"/>
      <c r="AA1400" s="141"/>
      <c r="AB1400" s="139"/>
    </row>
    <row r="1401" spans="1:28" ht="22.5" customHeight="1" thickBot="1" x14ac:dyDescent="0.25">
      <c r="A1401" s="132"/>
      <c r="B1401" s="134"/>
      <c r="C1401" s="134"/>
      <c r="D1401" s="134"/>
      <c r="E1401" s="134"/>
      <c r="F1401" s="134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222" t="str">
        <f ca="1">IF(INDIRECT("ЗакСпец!D1007")&lt;&gt;"",INDIRECT("ЗакСпец!D1007"),"")</f>
        <v/>
      </c>
      <c r="K1401" s="222"/>
      <c r="L1401" s="222"/>
      <c r="M1401" s="222"/>
      <c r="N1401" s="222"/>
      <c r="O1401" s="141" t="str">
        <f ca="1">IF(INDIRECT("ЗакСпец!E1007")&lt;&gt;"",INDIRECT("ЗакСпец!E1007"),"")</f>
        <v/>
      </c>
      <c r="P1401" s="141"/>
      <c r="Q1401" s="141"/>
      <c r="R1401" s="141"/>
      <c r="S1401" s="141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41" t="str">
        <f ca="1">IF(INDIRECT("ЗакСпец!H1007")&lt;&gt;"",INDIRECT("ЗакСпец!H1007"),"")</f>
        <v/>
      </c>
      <c r="W1401" s="141"/>
      <c r="X1401" s="141" t="str">
        <f ca="1">IF(INDIRECT("ЗакСпец!I1007")&lt;&gt;"",INDIRECT("ЗакСпец!I1007"),"")</f>
        <v/>
      </c>
      <c r="Y1401" s="141"/>
      <c r="Z1401" s="141"/>
      <c r="AA1401" s="141"/>
      <c r="AB1401" s="139"/>
    </row>
    <row r="1402" spans="1:28" ht="22.5" customHeight="1" thickBot="1" x14ac:dyDescent="0.25">
      <c r="A1402" s="132"/>
      <c r="B1402" s="134"/>
      <c r="C1402" s="134"/>
      <c r="D1402" s="134"/>
      <c r="E1402" s="134"/>
      <c r="F1402" s="134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222" t="str">
        <f ca="1">IF(INDIRECT("ЗакСпец!D1008")&lt;&gt;"",INDIRECT("ЗакСпец!D1008"),"")</f>
        <v/>
      </c>
      <c r="K1402" s="222"/>
      <c r="L1402" s="222"/>
      <c r="M1402" s="222"/>
      <c r="N1402" s="222"/>
      <c r="O1402" s="141" t="str">
        <f ca="1">IF(INDIRECT("ЗакСпец!E1008")&lt;&gt;"",INDIRECT("ЗакСпец!E1008"),"")</f>
        <v/>
      </c>
      <c r="P1402" s="141"/>
      <c r="Q1402" s="141"/>
      <c r="R1402" s="141"/>
      <c r="S1402" s="141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41" t="str">
        <f ca="1">IF(INDIRECT("ЗакСпец!H1008")&lt;&gt;"",INDIRECT("ЗакСпец!H1008"),"")</f>
        <v/>
      </c>
      <c r="W1402" s="141"/>
      <c r="X1402" s="141" t="str">
        <f ca="1">IF(INDIRECT("ЗакСпец!I1008")&lt;&gt;"",INDIRECT("ЗакСпец!I1008"),"")</f>
        <v/>
      </c>
      <c r="Y1402" s="141"/>
      <c r="Z1402" s="141"/>
      <c r="AA1402" s="141"/>
      <c r="AB1402" s="139"/>
    </row>
    <row r="1403" spans="1:28" ht="8.4499999999999993" customHeight="1" thickBot="1" x14ac:dyDescent="0.25">
      <c r="A1403" s="132"/>
      <c r="B1403" s="134"/>
      <c r="C1403" s="134"/>
      <c r="D1403" s="134"/>
      <c r="E1403" s="134"/>
      <c r="F1403" s="134"/>
      <c r="G1403" s="222" t="str">
        <f ca="1">IF(INDIRECT("ЗакСпец!A1009")&lt;&gt;"",INDIRECT("ЗакСпец!A1009"),"")</f>
        <v/>
      </c>
      <c r="H1403" s="141" t="str">
        <f ca="1">IF(INDIRECT("ЗакСпец!B1009")&lt;&gt;"",INDIRECT("ЗакСпец!B1009"),"")</f>
        <v/>
      </c>
      <c r="I1403" s="222" t="str">
        <f ca="1">IF(INDIRECT("ЗакСпец!C1009")&lt;&gt;"",INDIRECT("ЗакСпец!C1009"),"")</f>
        <v/>
      </c>
      <c r="J1403" s="222" t="str">
        <f ca="1">IF(INDIRECT("ЗакСпец!D1009")&lt;&gt;"",INDIRECT("ЗакСпец!D1009"),"")</f>
        <v/>
      </c>
      <c r="K1403" s="222"/>
      <c r="L1403" s="222"/>
      <c r="M1403" s="222"/>
      <c r="N1403" s="222"/>
      <c r="O1403" s="141" t="str">
        <f ca="1">IF(INDIRECT("ЗакСпец!E1009")&lt;&gt;"",INDIRECT("ЗакСпец!E1009"),"")</f>
        <v/>
      </c>
      <c r="P1403" s="141"/>
      <c r="Q1403" s="141"/>
      <c r="R1403" s="141"/>
      <c r="S1403" s="141"/>
      <c r="T1403" s="222" t="str">
        <f ca="1">IF(INDIRECT("ЗакСпец!F1009")&lt;&gt;"",INDIRECT("ЗакСпец!F1009"),"")</f>
        <v/>
      </c>
      <c r="U1403" s="222" t="str">
        <f ca="1">IF(INDIRECT("ЗакСпец!G1009")&lt;&gt;"",INDIRECT("ЗакСпец!G1009"),"")</f>
        <v/>
      </c>
      <c r="V1403" s="141" t="str">
        <f ca="1">IF(INDIRECT("ЗакСпец!H1009")&lt;&gt;"",INDIRECT("ЗакСпец!H1009"),"")</f>
        <v/>
      </c>
      <c r="W1403" s="141"/>
      <c r="X1403" s="141" t="str">
        <f ca="1">IF(INDIRECT("ЗакСпец!I1009")&lt;&gt;"",INDIRECT("ЗакСпец!I1009"),"")</f>
        <v/>
      </c>
      <c r="Y1403" s="141"/>
      <c r="Z1403" s="141"/>
      <c r="AA1403" s="141"/>
      <c r="AB1403" s="139"/>
    </row>
    <row r="1404" spans="1:28" ht="14.1" customHeight="1" thickBot="1" x14ac:dyDescent="0.25">
      <c r="A1404" s="132"/>
      <c r="B1404" s="134"/>
      <c r="C1404" s="134"/>
      <c r="D1404" s="134"/>
      <c r="E1404" s="134"/>
      <c r="F1404" s="134"/>
      <c r="G1404" s="222"/>
      <c r="H1404" s="141"/>
      <c r="I1404" s="222"/>
      <c r="J1404" s="222"/>
      <c r="K1404" s="222"/>
      <c r="L1404" s="222"/>
      <c r="M1404" s="222"/>
      <c r="N1404" s="222"/>
      <c r="O1404" s="141"/>
      <c r="P1404" s="141"/>
      <c r="Q1404" s="141"/>
      <c r="R1404" s="141"/>
      <c r="S1404" s="141"/>
      <c r="T1404" s="222"/>
      <c r="U1404" s="222"/>
      <c r="V1404" s="141"/>
      <c r="W1404" s="141"/>
      <c r="X1404" s="141"/>
      <c r="Y1404" s="141"/>
      <c r="Z1404" s="141"/>
      <c r="AA1404" s="141"/>
      <c r="AB1404" s="139"/>
    </row>
    <row r="1405" spans="1:28" ht="22.5" customHeight="1" thickBot="1" x14ac:dyDescent="0.25">
      <c r="A1405" s="132"/>
      <c r="B1405" s="134"/>
      <c r="C1405" s="134"/>
      <c r="D1405" s="134"/>
      <c r="E1405" s="134"/>
      <c r="F1405" s="134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222" t="str">
        <f ca="1">IF(INDIRECT("ЗакСпец!D1010")&lt;&gt;"",INDIRECT("ЗакСпец!D1010"),"")</f>
        <v/>
      </c>
      <c r="K1405" s="222"/>
      <c r="L1405" s="222"/>
      <c r="M1405" s="222"/>
      <c r="N1405" s="222"/>
      <c r="O1405" s="141" t="str">
        <f ca="1">IF(INDIRECT("ЗакСпец!E1010")&lt;&gt;"",INDIRECT("ЗакСпец!E1010"),"")</f>
        <v/>
      </c>
      <c r="P1405" s="141"/>
      <c r="Q1405" s="141"/>
      <c r="R1405" s="141"/>
      <c r="S1405" s="141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41" t="str">
        <f ca="1">IF(INDIRECT("ЗакСпец!H1010")&lt;&gt;"",INDIRECT("ЗакСпец!H1010"),"")</f>
        <v/>
      </c>
      <c r="W1405" s="141"/>
      <c r="X1405" s="141" t="str">
        <f ca="1">IF(INDIRECT("ЗакСпец!I1010")&lt;&gt;"",INDIRECT("ЗакСпец!I1010"),"")</f>
        <v/>
      </c>
      <c r="Y1405" s="141"/>
      <c r="Z1405" s="141"/>
      <c r="AA1405" s="141"/>
      <c r="AB1405" s="139"/>
    </row>
    <row r="1406" spans="1:28" ht="19.7" customHeight="1" thickBot="1" x14ac:dyDescent="0.25">
      <c r="A1406" s="132"/>
      <c r="B1406" s="134"/>
      <c r="C1406" s="134"/>
      <c r="D1406" s="134"/>
      <c r="E1406" s="134"/>
      <c r="F1406" s="134"/>
      <c r="G1406" s="222" t="str">
        <f ca="1">IF(INDIRECT("ЗакСпец!A1011")&lt;&gt;"",INDIRECT("ЗакСпец!A1011"),"")</f>
        <v/>
      </c>
      <c r="H1406" s="141" t="str">
        <f ca="1">IF(INDIRECT("ЗакСпец!B1011")&lt;&gt;"",INDIRECT("ЗакСпец!B1011"),"")</f>
        <v/>
      </c>
      <c r="I1406" s="222" t="str">
        <f ca="1">IF(INDIRECT("ЗакСпец!C1011")&lt;&gt;"",INDIRECT("ЗакСпец!C1011"),"")</f>
        <v/>
      </c>
      <c r="J1406" s="222" t="str">
        <f ca="1">IF(INDIRECT("ЗакСпец!D1011")&lt;&gt;"",INDIRECT("ЗакСпец!D1011"),"")</f>
        <v/>
      </c>
      <c r="K1406" s="222"/>
      <c r="L1406" s="222"/>
      <c r="M1406" s="222"/>
      <c r="N1406" s="222"/>
      <c r="O1406" s="141" t="str">
        <f ca="1">IF(INDIRECT("ЗакСпец!E1011")&lt;&gt;"",INDIRECT("ЗакСпец!E1011"),"")</f>
        <v/>
      </c>
      <c r="P1406" s="141"/>
      <c r="Q1406" s="141"/>
      <c r="R1406" s="141"/>
      <c r="S1406" s="141"/>
      <c r="T1406" s="222" t="str">
        <f ca="1">IF(INDIRECT("ЗакСпец!F1011")&lt;&gt;"",INDIRECT("ЗакСпец!F1011"),"")</f>
        <v/>
      </c>
      <c r="U1406" s="222" t="str">
        <f ca="1">IF(INDIRECT("ЗакСпец!G1011")&lt;&gt;"",INDIRECT("ЗакСпец!G1011"),"")</f>
        <v/>
      </c>
      <c r="V1406" s="141" t="str">
        <f ca="1">IF(INDIRECT("ЗакСпец!H1011")&lt;&gt;"",INDIRECT("ЗакСпец!H1011"),"")</f>
        <v/>
      </c>
      <c r="W1406" s="141"/>
      <c r="X1406" s="141" t="str">
        <f ca="1">IF(INDIRECT("ЗакСпец!I1011")&lt;&gt;"",INDIRECT("ЗакСпец!I1011"),"")</f>
        <v/>
      </c>
      <c r="Y1406" s="141"/>
      <c r="Z1406" s="141"/>
      <c r="AA1406" s="141"/>
      <c r="AB1406" s="139"/>
    </row>
    <row r="1407" spans="1:28" ht="2.85" customHeight="1" thickBot="1" x14ac:dyDescent="0.25">
      <c r="A1407" s="132"/>
      <c r="B1407" s="134"/>
      <c r="C1407" s="162" t="s">
        <v>29</v>
      </c>
      <c r="D1407" s="127"/>
      <c r="E1407" s="127"/>
      <c r="F1407" s="127"/>
      <c r="G1407" s="223"/>
      <c r="H1407" s="141"/>
      <c r="I1407" s="222"/>
      <c r="J1407" s="222"/>
      <c r="K1407" s="222"/>
      <c r="L1407" s="222"/>
      <c r="M1407" s="222"/>
      <c r="N1407" s="222"/>
      <c r="O1407" s="141"/>
      <c r="P1407" s="141"/>
      <c r="Q1407" s="141"/>
      <c r="R1407" s="141"/>
      <c r="S1407" s="141"/>
      <c r="T1407" s="222"/>
      <c r="U1407" s="222"/>
      <c r="V1407" s="141"/>
      <c r="W1407" s="141"/>
      <c r="X1407" s="141"/>
      <c r="Y1407" s="141"/>
      <c r="Z1407" s="141"/>
      <c r="AA1407" s="141"/>
      <c r="AB1407" s="139"/>
    </row>
    <row r="1408" spans="1:28" ht="22.5" customHeight="1" thickBot="1" x14ac:dyDescent="0.25">
      <c r="A1408" s="132"/>
      <c r="B1408" s="134"/>
      <c r="C1408" s="127"/>
      <c r="D1408" s="127"/>
      <c r="E1408" s="127"/>
      <c r="F1408" s="127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222" t="str">
        <f ca="1">IF(INDIRECT("ЗакСпец!D1012")&lt;&gt;"",INDIRECT("ЗакСпец!D1012"),"")</f>
        <v/>
      </c>
      <c r="K1408" s="222"/>
      <c r="L1408" s="222"/>
      <c r="M1408" s="222"/>
      <c r="N1408" s="222"/>
      <c r="O1408" s="141" t="str">
        <f ca="1">IF(INDIRECT("ЗакСпец!E1012")&lt;&gt;"",INDIRECT("ЗакСпец!E1012"),"")</f>
        <v/>
      </c>
      <c r="P1408" s="141"/>
      <c r="Q1408" s="141"/>
      <c r="R1408" s="141"/>
      <c r="S1408" s="141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41" t="str">
        <f ca="1">IF(INDIRECT("ЗакСпец!H1012")&lt;&gt;"",INDIRECT("ЗакСпец!H1012"),"")</f>
        <v/>
      </c>
      <c r="W1408" s="141"/>
      <c r="X1408" s="141" t="str">
        <f ca="1">IF(INDIRECT("ЗакСпец!I1012")&lt;&gt;"",INDIRECT("ЗакСпец!I1012"),"")</f>
        <v/>
      </c>
      <c r="Y1408" s="141"/>
      <c r="Z1408" s="141"/>
      <c r="AA1408" s="141"/>
      <c r="AB1408" s="139"/>
    </row>
    <row r="1409" spans="1:28" ht="22.5" customHeight="1" thickBot="1" x14ac:dyDescent="0.25">
      <c r="A1409" s="132"/>
      <c r="B1409" s="134"/>
      <c r="C1409" s="127"/>
      <c r="D1409" s="127"/>
      <c r="E1409" s="127"/>
      <c r="F1409" s="127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222" t="str">
        <f ca="1">IF(INDIRECT("ЗакСпец!D1013")&lt;&gt;"",INDIRECT("ЗакСпец!D1013"),"")</f>
        <v/>
      </c>
      <c r="K1409" s="222"/>
      <c r="L1409" s="222"/>
      <c r="M1409" s="222"/>
      <c r="N1409" s="222"/>
      <c r="O1409" s="141" t="str">
        <f ca="1">IF(INDIRECT("ЗакСпец!E1013")&lt;&gt;"",INDIRECT("ЗакСпец!E1013"),"")</f>
        <v/>
      </c>
      <c r="P1409" s="141"/>
      <c r="Q1409" s="141"/>
      <c r="R1409" s="141"/>
      <c r="S1409" s="141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41" t="str">
        <f ca="1">IF(INDIRECT("ЗакСпец!H1013")&lt;&gt;"",INDIRECT("ЗакСпец!H1013"),"")</f>
        <v/>
      </c>
      <c r="W1409" s="141"/>
      <c r="X1409" s="141" t="str">
        <f ca="1">IF(INDIRECT("ЗакСпец!I1013")&lt;&gt;"",INDIRECT("ЗакСпец!I1013"),"")</f>
        <v/>
      </c>
      <c r="Y1409" s="141"/>
      <c r="Z1409" s="141"/>
      <c r="AA1409" s="141"/>
      <c r="AB1409" s="139"/>
    </row>
    <row r="1410" spans="1:28" ht="22.5" customHeight="1" thickBot="1" x14ac:dyDescent="0.25">
      <c r="A1410" s="132"/>
      <c r="B1410" s="134"/>
      <c r="C1410" s="127"/>
      <c r="D1410" s="127"/>
      <c r="E1410" s="127"/>
      <c r="F1410" s="127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222" t="str">
        <f ca="1">IF(INDIRECT("ЗакСпец!D1014")&lt;&gt;"",INDIRECT("ЗакСпец!D1014"),"")</f>
        <v/>
      </c>
      <c r="K1410" s="222"/>
      <c r="L1410" s="222"/>
      <c r="M1410" s="222"/>
      <c r="N1410" s="222"/>
      <c r="O1410" s="141" t="str">
        <f ca="1">IF(INDIRECT("ЗакСпец!E1014")&lt;&gt;"",INDIRECT("ЗакСпец!E1014"),"")</f>
        <v/>
      </c>
      <c r="P1410" s="141"/>
      <c r="Q1410" s="141"/>
      <c r="R1410" s="141"/>
      <c r="S1410" s="141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41" t="str">
        <f ca="1">IF(INDIRECT("ЗакСпец!H1014")&lt;&gt;"",INDIRECT("ЗакСпец!H1014"),"")</f>
        <v/>
      </c>
      <c r="W1410" s="141"/>
      <c r="X1410" s="141" t="str">
        <f ca="1">IF(INDIRECT("ЗакСпец!I1014")&lt;&gt;"",INDIRECT("ЗакСпец!I1014"),"")</f>
        <v/>
      </c>
      <c r="Y1410" s="141"/>
      <c r="Z1410" s="141"/>
      <c r="AA1410" s="141"/>
      <c r="AB1410" s="139"/>
    </row>
    <row r="1411" spans="1:28" ht="22.5" customHeight="1" thickBot="1" x14ac:dyDescent="0.25">
      <c r="A1411" s="132"/>
      <c r="B1411" s="134"/>
      <c r="C1411" s="162" t="s">
        <v>28</v>
      </c>
      <c r="D1411" s="162"/>
      <c r="E1411" s="127"/>
      <c r="F1411" s="127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222" t="str">
        <f ca="1">IF(INDIRECT("ЗакСпец!D1015")&lt;&gt;"",INDIRECT("ЗакСпец!D1015"),"")</f>
        <v/>
      </c>
      <c r="K1411" s="222"/>
      <c r="L1411" s="222"/>
      <c r="M1411" s="222"/>
      <c r="N1411" s="222"/>
      <c r="O1411" s="141" t="str">
        <f ca="1">IF(INDIRECT("ЗакСпец!E1015")&lt;&gt;"",INDIRECT("ЗакСпец!E1015"),"")</f>
        <v/>
      </c>
      <c r="P1411" s="141"/>
      <c r="Q1411" s="141"/>
      <c r="R1411" s="141"/>
      <c r="S1411" s="141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41" t="str">
        <f ca="1">IF(INDIRECT("ЗакСпец!H1015")&lt;&gt;"",INDIRECT("ЗакСпец!H1015"),"")</f>
        <v/>
      </c>
      <c r="W1411" s="141"/>
      <c r="X1411" s="141" t="str">
        <f ca="1">IF(INDIRECT("ЗакСпец!I1015")&lt;&gt;"",INDIRECT("ЗакСпец!I1015"),"")</f>
        <v/>
      </c>
      <c r="Y1411" s="141"/>
      <c r="Z1411" s="141"/>
      <c r="AA1411" s="141"/>
      <c r="AB1411" s="139"/>
    </row>
    <row r="1412" spans="1:28" ht="22.5" customHeight="1" thickBot="1" x14ac:dyDescent="0.25">
      <c r="A1412" s="132"/>
      <c r="B1412" s="134"/>
      <c r="C1412" s="162"/>
      <c r="D1412" s="162"/>
      <c r="E1412" s="127"/>
      <c r="F1412" s="127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222" t="str">
        <f ca="1">IF(INDIRECT("ЗакСпец!D1016")&lt;&gt;"",INDIRECT("ЗакСпец!D1016"),"")</f>
        <v/>
      </c>
      <c r="K1412" s="222"/>
      <c r="L1412" s="222"/>
      <c r="M1412" s="222"/>
      <c r="N1412" s="222"/>
      <c r="O1412" s="141" t="str">
        <f ca="1">IF(INDIRECT("ЗакСпец!E1016")&lt;&gt;"",INDIRECT("ЗакСпец!E1016"),"")</f>
        <v/>
      </c>
      <c r="P1412" s="141"/>
      <c r="Q1412" s="141"/>
      <c r="R1412" s="141"/>
      <c r="S1412" s="141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41" t="str">
        <f ca="1">IF(INDIRECT("ЗакСпец!H1016")&lt;&gt;"",INDIRECT("ЗакСпец!H1016"),"")</f>
        <v/>
      </c>
      <c r="W1412" s="141"/>
      <c r="X1412" s="141" t="str">
        <f ca="1">IF(INDIRECT("ЗакСпец!I1016")&lt;&gt;"",INDIRECT("ЗакСпец!I1016"),"")</f>
        <v/>
      </c>
      <c r="Y1412" s="141"/>
      <c r="Z1412" s="141"/>
      <c r="AA1412" s="141"/>
      <c r="AB1412" s="139"/>
    </row>
    <row r="1413" spans="1:28" ht="22.5" customHeight="1" thickBot="1" x14ac:dyDescent="0.25">
      <c r="A1413" s="132"/>
      <c r="B1413" s="134"/>
      <c r="C1413" s="162"/>
      <c r="D1413" s="162"/>
      <c r="E1413" s="127"/>
      <c r="F1413" s="127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222" t="str">
        <f ca="1">IF(INDIRECT("ЗакСпец!D1017")&lt;&gt;"",INDIRECT("ЗакСпец!D1017"),"")</f>
        <v/>
      </c>
      <c r="K1413" s="222"/>
      <c r="L1413" s="222"/>
      <c r="M1413" s="222"/>
      <c r="N1413" s="222"/>
      <c r="O1413" s="141" t="str">
        <f ca="1">IF(INDIRECT("ЗакСпец!E1017")&lt;&gt;"",INDIRECT("ЗакСпец!E1017"),"")</f>
        <v/>
      </c>
      <c r="P1413" s="141"/>
      <c r="Q1413" s="141"/>
      <c r="R1413" s="141"/>
      <c r="S1413" s="141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41" t="str">
        <f ca="1">IF(INDIRECT("ЗакСпец!H1017")&lt;&gt;"",INDIRECT("ЗакСпец!H1017"),"")</f>
        <v/>
      </c>
      <c r="W1413" s="141"/>
      <c r="X1413" s="141" t="str">
        <f ca="1">IF(INDIRECT("ЗакСпец!I1017")&lt;&gt;"",INDIRECT("ЗакСпец!I1017"),"")</f>
        <v/>
      </c>
      <c r="Y1413" s="141"/>
      <c r="Z1413" s="141"/>
      <c r="AA1413" s="141"/>
      <c r="AB1413" s="139"/>
    </row>
    <row r="1414" spans="1:28" ht="22.5" customHeight="1" thickBot="1" x14ac:dyDescent="0.25">
      <c r="A1414" s="132"/>
      <c r="B1414" s="134"/>
      <c r="C1414" s="162"/>
      <c r="D1414" s="162"/>
      <c r="E1414" s="127"/>
      <c r="F1414" s="127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222" t="str">
        <f ca="1">IF(INDIRECT("ЗакСпец!D1018")&lt;&gt;"",INDIRECT("ЗакСпец!D1018"),"")</f>
        <v/>
      </c>
      <c r="K1414" s="222"/>
      <c r="L1414" s="222"/>
      <c r="M1414" s="222"/>
      <c r="N1414" s="222"/>
      <c r="O1414" s="141" t="str">
        <f ca="1">IF(INDIRECT("ЗакСпец!E1018")&lt;&gt;"",INDIRECT("ЗакСпец!E1018"),"")</f>
        <v/>
      </c>
      <c r="P1414" s="141"/>
      <c r="Q1414" s="141"/>
      <c r="R1414" s="141"/>
      <c r="S1414" s="141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41" t="str">
        <f ca="1">IF(INDIRECT("ЗакСпец!H1018")&lt;&gt;"",INDIRECT("ЗакСпец!H1018"),"")</f>
        <v/>
      </c>
      <c r="W1414" s="141"/>
      <c r="X1414" s="141" t="str">
        <f ca="1">IF(INDIRECT("ЗакСпец!I1018")&lt;&gt;"",INDIRECT("ЗакСпец!I1018"),"")</f>
        <v/>
      </c>
      <c r="Y1414" s="141"/>
      <c r="Z1414" s="141"/>
      <c r="AA1414" s="141"/>
      <c r="AB1414" s="139"/>
    </row>
    <row r="1415" spans="1:28" ht="8.4499999999999993" customHeight="1" thickBot="1" x14ac:dyDescent="0.25">
      <c r="A1415" s="132"/>
      <c r="B1415" s="134"/>
      <c r="C1415" s="162"/>
      <c r="D1415" s="162"/>
      <c r="E1415" s="127"/>
      <c r="F1415" s="127"/>
      <c r="G1415" s="223" t="str">
        <f ca="1">IF(INDIRECT("ЗакСпец!A1019")&lt;&gt;"",INDIRECT("ЗакСпец!A1019"),"")</f>
        <v/>
      </c>
      <c r="H1415" s="141" t="str">
        <f ca="1">IF(INDIRECT("ЗакСпец!B1019")&lt;&gt;"",INDIRECT("ЗакСпец!B1019"),"")</f>
        <v/>
      </c>
      <c r="I1415" s="222" t="str">
        <f ca="1">IF(INDIRECT("ЗакСпец!C1019")&lt;&gt;"",INDIRECT("ЗакСпец!C1019"),"")</f>
        <v/>
      </c>
      <c r="J1415" s="222" t="str">
        <f ca="1">IF(INDIRECT("ЗакСпец!D1019")&lt;&gt;"",INDIRECT("ЗакСпец!D1019"),"")</f>
        <v/>
      </c>
      <c r="K1415" s="222"/>
      <c r="L1415" s="222"/>
      <c r="M1415" s="222"/>
      <c r="N1415" s="222"/>
      <c r="O1415" s="141" t="str">
        <f ca="1">IF(INDIRECT("ЗакСпец!E1019")&lt;&gt;"",INDIRECT("ЗакСпец!E1019"),"")</f>
        <v/>
      </c>
      <c r="P1415" s="141"/>
      <c r="Q1415" s="141"/>
      <c r="R1415" s="141"/>
      <c r="S1415" s="141"/>
      <c r="T1415" s="222" t="str">
        <f ca="1">IF(INDIRECT("ЗакСпец!F1019")&lt;&gt;"",INDIRECT("ЗакСпец!F1019"),"")</f>
        <v/>
      </c>
      <c r="U1415" s="222" t="str">
        <f ca="1">IF(INDIRECT("ЗакСпец!G1019")&lt;&gt;"",INDIRECT("ЗакСпец!G1019"),"")</f>
        <v/>
      </c>
      <c r="V1415" s="141" t="str">
        <f ca="1">IF(INDIRECT("ЗакСпец!H1019")&lt;&gt;"",INDIRECT("ЗакСпец!H1019"),"")</f>
        <v/>
      </c>
      <c r="W1415" s="141"/>
      <c r="X1415" s="141" t="str">
        <f ca="1">IF(INDIRECT("ЗакСпец!I1019")&lt;&gt;"",INDIRECT("ЗакСпец!I1019"),"")</f>
        <v/>
      </c>
      <c r="Y1415" s="141"/>
      <c r="Z1415" s="141"/>
      <c r="AA1415" s="141"/>
      <c r="AB1415" s="139"/>
    </row>
    <row r="1416" spans="1:28" ht="14.45" customHeight="1" thickBot="1" x14ac:dyDescent="0.25">
      <c r="A1416" s="132"/>
      <c r="B1416" s="134"/>
      <c r="C1416" s="162" t="s">
        <v>27</v>
      </c>
      <c r="D1416" s="162"/>
      <c r="E1416" s="127"/>
      <c r="F1416" s="127"/>
      <c r="G1416" s="223"/>
      <c r="H1416" s="141"/>
      <c r="I1416" s="222"/>
      <c r="J1416" s="222"/>
      <c r="K1416" s="222"/>
      <c r="L1416" s="222"/>
      <c r="M1416" s="222"/>
      <c r="N1416" s="222"/>
      <c r="O1416" s="141"/>
      <c r="P1416" s="141"/>
      <c r="Q1416" s="141"/>
      <c r="R1416" s="141"/>
      <c r="S1416" s="141"/>
      <c r="T1416" s="222"/>
      <c r="U1416" s="222"/>
      <c r="V1416" s="141"/>
      <c r="W1416" s="141"/>
      <c r="X1416" s="141"/>
      <c r="Y1416" s="141"/>
      <c r="Z1416" s="141"/>
      <c r="AA1416" s="141"/>
      <c r="AB1416" s="139"/>
    </row>
    <row r="1417" spans="1:28" ht="14.45" customHeight="1" thickBot="1" x14ac:dyDescent="0.25">
      <c r="A1417" s="132"/>
      <c r="B1417" s="134"/>
      <c r="C1417" s="162"/>
      <c r="D1417" s="162"/>
      <c r="E1417" s="127"/>
      <c r="F1417" s="127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39"/>
    </row>
    <row r="1418" spans="1:28" ht="14.45" customHeight="1" thickBot="1" x14ac:dyDescent="0.25">
      <c r="A1418" s="132"/>
      <c r="B1418" s="134"/>
      <c r="C1418" s="162"/>
      <c r="D1418" s="162"/>
      <c r="E1418" s="127"/>
      <c r="F1418" s="127"/>
      <c r="G1418" s="20"/>
      <c r="J1418" s="14"/>
      <c r="K1418" s="14"/>
      <c r="L1418" s="214"/>
      <c r="M1418" s="214"/>
      <c r="N1418" s="215"/>
      <c r="O1418" s="215"/>
      <c r="P1418" s="14"/>
      <c r="Q1418" s="14"/>
      <c r="R1418" s="216" t="str">
        <f>R1375</f>
        <v>1191-ИОС4.1-ВОР</v>
      </c>
      <c r="S1418" s="216"/>
      <c r="T1418" s="216"/>
      <c r="U1418" s="216"/>
      <c r="V1418" s="216"/>
      <c r="W1418" s="216"/>
      <c r="X1418" s="216"/>
      <c r="Y1418" s="216"/>
      <c r="Z1418" s="216"/>
      <c r="AA1418" s="32" t="s">
        <v>16</v>
      </c>
      <c r="AB1418" s="139"/>
    </row>
    <row r="1419" spans="1:28" ht="14.45" customHeight="1" thickBot="1" x14ac:dyDescent="0.25">
      <c r="A1419" s="132"/>
      <c r="B1419" s="134"/>
      <c r="C1419" s="162"/>
      <c r="D1419" s="162"/>
      <c r="E1419" s="127"/>
      <c r="F1419" s="127"/>
      <c r="G1419" s="20"/>
      <c r="J1419" s="27"/>
      <c r="K1419" s="27"/>
      <c r="L1419" s="199"/>
      <c r="M1419" s="199"/>
      <c r="N1419" s="219"/>
      <c r="O1419" s="219"/>
      <c r="P1419" s="27"/>
      <c r="Q1419" s="27"/>
      <c r="R1419" s="216"/>
      <c r="S1419" s="216"/>
      <c r="T1419" s="216"/>
      <c r="U1419" s="216"/>
      <c r="V1419" s="216"/>
      <c r="W1419" s="216"/>
      <c r="X1419" s="216"/>
      <c r="Y1419" s="216"/>
      <c r="Z1419" s="216"/>
      <c r="AA1419" s="213" t="str">
        <f ca="1">IF(CONCATENATE(H1381,H1382,H1383,H1384,H1385)&lt;&gt;"",AA1376+1,"")</f>
        <v/>
      </c>
      <c r="AB1419" s="139"/>
    </row>
    <row r="1420" spans="1:28" ht="14.45" customHeight="1" thickBot="1" x14ac:dyDescent="0.25">
      <c r="A1420" s="132"/>
      <c r="B1420" s="134"/>
      <c r="C1420" s="162"/>
      <c r="D1420" s="162"/>
      <c r="E1420" s="127"/>
      <c r="F1420" s="127"/>
      <c r="G1420" s="23"/>
      <c r="H1420" s="42"/>
      <c r="I1420" s="24"/>
      <c r="J1420" s="13" t="s">
        <v>10</v>
      </c>
      <c r="K1420" s="13" t="s">
        <v>11</v>
      </c>
      <c r="L1420" s="213" t="s">
        <v>16</v>
      </c>
      <c r="M1420" s="213"/>
      <c r="N1420" s="127" t="s">
        <v>12</v>
      </c>
      <c r="O1420" s="127"/>
      <c r="P1420" s="13" t="s">
        <v>13</v>
      </c>
      <c r="Q1420" s="13" t="s">
        <v>14</v>
      </c>
      <c r="R1420" s="216"/>
      <c r="S1420" s="216"/>
      <c r="T1420" s="216"/>
      <c r="U1420" s="216"/>
      <c r="V1420" s="216"/>
      <c r="W1420" s="216"/>
      <c r="X1420" s="216"/>
      <c r="Y1420" s="216"/>
      <c r="Z1420" s="216"/>
      <c r="AA1420" s="213"/>
      <c r="AB1420" s="139"/>
    </row>
    <row r="1421" spans="1:28" ht="16.899999999999999" customHeight="1" x14ac:dyDescent="0.2">
      <c r="A1421" s="196"/>
      <c r="B1421" s="197"/>
      <c r="C1421" s="197"/>
      <c r="D1421" s="197"/>
      <c r="E1421" s="197"/>
      <c r="F1421" s="197"/>
      <c r="G1421" s="197"/>
      <c r="H1421" s="197"/>
      <c r="I1421" s="197"/>
      <c r="J1421" s="197"/>
      <c r="K1421" s="197"/>
      <c r="L1421" s="197"/>
      <c r="M1421" s="197"/>
      <c r="N1421" s="197"/>
      <c r="O1421" s="197"/>
      <c r="P1421" s="197"/>
      <c r="Q1421" s="197"/>
      <c r="R1421" s="197"/>
      <c r="S1421" s="197"/>
      <c r="T1421" s="197"/>
      <c r="U1421" s="197"/>
      <c r="V1421" s="197"/>
      <c r="W1421" s="197"/>
      <c r="X1421" s="197"/>
      <c r="Y1421" s="197"/>
      <c r="Z1421" s="197"/>
      <c r="AA1421" s="197"/>
      <c r="AB1421" s="140"/>
    </row>
    <row r="1422" spans="1:28" ht="16.899999999999999" customHeight="1" thickBot="1" x14ac:dyDescent="0.25">
      <c r="A1422" s="130"/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35"/>
    </row>
    <row r="1423" spans="1:28" ht="100.15" customHeight="1" thickBot="1" x14ac:dyDescent="0.25">
      <c r="A1423" s="198"/>
      <c r="B1423" s="134"/>
      <c r="C1423" s="134"/>
      <c r="D1423" s="134"/>
      <c r="E1423" s="134"/>
      <c r="F1423" s="134"/>
      <c r="G1423" s="12" t="s">
        <v>18</v>
      </c>
      <c r="H1423" s="38" t="s">
        <v>19</v>
      </c>
      <c r="I1423" s="12" t="s">
        <v>20</v>
      </c>
      <c r="J1423" s="222" t="s">
        <v>21</v>
      </c>
      <c r="K1423" s="222"/>
      <c r="L1423" s="222"/>
      <c r="M1423" s="213"/>
      <c r="N1423" s="213"/>
      <c r="O1423" s="141" t="s">
        <v>22</v>
      </c>
      <c r="P1423" s="141"/>
      <c r="Q1423" s="141"/>
      <c r="R1423" s="141"/>
      <c r="S1423" s="141"/>
      <c r="T1423" s="12" t="s">
        <v>26</v>
      </c>
      <c r="U1423" s="12" t="s">
        <v>25</v>
      </c>
      <c r="V1423" s="141" t="s">
        <v>23</v>
      </c>
      <c r="W1423" s="141"/>
      <c r="X1423" s="141" t="s">
        <v>24</v>
      </c>
      <c r="Y1423" s="141"/>
      <c r="Z1423" s="141"/>
      <c r="AA1423" s="141"/>
      <c r="AB1423" s="139"/>
    </row>
    <row r="1424" spans="1:28" ht="22.5" customHeight="1" thickBot="1" x14ac:dyDescent="0.25">
      <c r="A1424" s="132"/>
      <c r="B1424" s="134"/>
      <c r="C1424" s="134"/>
      <c r="D1424" s="134"/>
      <c r="E1424" s="134"/>
      <c r="F1424" s="134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222" t="str">
        <f ca="1">IF(INDIRECT("ЗакСпец!D1020")&lt;&gt;"",INDIRECT("ЗакСпец!D1020"),"")</f>
        <v/>
      </c>
      <c r="K1424" s="222"/>
      <c r="L1424" s="222"/>
      <c r="M1424" s="222"/>
      <c r="N1424" s="222"/>
      <c r="O1424" s="141" t="str">
        <f ca="1">IF(INDIRECT("ЗакСпец!E1020")&lt;&gt;"",INDIRECT("ЗакСпец!E1020"),"")</f>
        <v/>
      </c>
      <c r="P1424" s="141"/>
      <c r="Q1424" s="141"/>
      <c r="R1424" s="141"/>
      <c r="S1424" s="141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41" t="str">
        <f ca="1">IF(INDIRECT("ЗакСпец!H1020")&lt;&gt;"",INDIRECT("ЗакСпец!H1020"),"")</f>
        <v/>
      </c>
      <c r="W1424" s="141"/>
      <c r="X1424" s="141" t="str">
        <f ca="1">IF(INDIRECT("ЗакСпец!I1020")&lt;&gt;"",INDIRECT("ЗакСпец!I1020"),"")</f>
        <v/>
      </c>
      <c r="Y1424" s="141"/>
      <c r="Z1424" s="141"/>
      <c r="AA1424" s="141"/>
      <c r="AB1424" s="139"/>
    </row>
    <row r="1425" spans="1:28" ht="22.5" customHeight="1" thickBot="1" x14ac:dyDescent="0.25">
      <c r="A1425" s="132"/>
      <c r="B1425" s="134"/>
      <c r="C1425" s="134"/>
      <c r="D1425" s="134"/>
      <c r="E1425" s="134"/>
      <c r="F1425" s="134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222" t="str">
        <f ca="1">IF(INDIRECT("ЗакСпец!D1021")&lt;&gt;"",INDIRECT("ЗакСпец!D1021"),"")</f>
        <v/>
      </c>
      <c r="K1425" s="222"/>
      <c r="L1425" s="222"/>
      <c r="M1425" s="222"/>
      <c r="N1425" s="222"/>
      <c r="O1425" s="141" t="str">
        <f ca="1">IF(INDIRECT("ЗакСпец!E1021")&lt;&gt;"",INDIRECT("ЗакСпец!E1021"),"")</f>
        <v/>
      </c>
      <c r="P1425" s="141"/>
      <c r="Q1425" s="141"/>
      <c r="R1425" s="141"/>
      <c r="S1425" s="141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41" t="str">
        <f ca="1">IF(INDIRECT("ЗакСпец!H1021")&lt;&gt;"",INDIRECT("ЗакСпец!H1021"),"")</f>
        <v/>
      </c>
      <c r="W1425" s="141"/>
      <c r="X1425" s="141" t="str">
        <f ca="1">IF(INDIRECT("ЗакСпец!I1021")&lt;&gt;"",INDIRECT("ЗакСпец!I1021"),"")</f>
        <v/>
      </c>
      <c r="Y1425" s="141"/>
      <c r="Z1425" s="141"/>
      <c r="AA1425" s="141"/>
      <c r="AB1425" s="139"/>
    </row>
    <row r="1426" spans="1:28" ht="22.5" customHeight="1" thickBot="1" x14ac:dyDescent="0.25">
      <c r="A1426" s="132"/>
      <c r="B1426" s="134"/>
      <c r="C1426" s="134"/>
      <c r="D1426" s="134"/>
      <c r="E1426" s="134"/>
      <c r="F1426" s="134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222" t="str">
        <f ca="1">IF(INDIRECT("ЗакСпец!D1022")&lt;&gt;"",INDIRECT("ЗакСпец!D1022"),"")</f>
        <v/>
      </c>
      <c r="K1426" s="222"/>
      <c r="L1426" s="222"/>
      <c r="M1426" s="222"/>
      <c r="N1426" s="222"/>
      <c r="O1426" s="141" t="str">
        <f ca="1">IF(INDIRECT("ЗакСпец!E1022")&lt;&gt;"",INDIRECT("ЗакСпец!E1022"),"")</f>
        <v/>
      </c>
      <c r="P1426" s="141"/>
      <c r="Q1426" s="141"/>
      <c r="R1426" s="141"/>
      <c r="S1426" s="141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41" t="str">
        <f ca="1">IF(INDIRECT("ЗакСпец!H1022")&lt;&gt;"",INDIRECT("ЗакСпец!H1022"),"")</f>
        <v/>
      </c>
      <c r="W1426" s="141"/>
      <c r="X1426" s="141" t="str">
        <f ca="1">IF(INDIRECT("ЗакСпец!I1022")&lt;&gt;"",INDIRECT("ЗакСпец!I1022"),"")</f>
        <v/>
      </c>
      <c r="Y1426" s="141"/>
      <c r="Z1426" s="141"/>
      <c r="AA1426" s="141"/>
      <c r="AB1426" s="139"/>
    </row>
    <row r="1427" spans="1:28" ht="22.5" customHeight="1" thickBot="1" x14ac:dyDescent="0.25">
      <c r="A1427" s="132"/>
      <c r="B1427" s="134"/>
      <c r="C1427" s="134"/>
      <c r="D1427" s="134"/>
      <c r="E1427" s="134"/>
      <c r="F1427" s="134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222" t="str">
        <f ca="1">IF(INDIRECT("ЗакСпец!D1023")&lt;&gt;"",INDIRECT("ЗакСпец!D1023"),"")</f>
        <v/>
      </c>
      <c r="K1427" s="222"/>
      <c r="L1427" s="222"/>
      <c r="M1427" s="222"/>
      <c r="N1427" s="222"/>
      <c r="O1427" s="141" t="str">
        <f ca="1">IF(INDIRECT("ЗакСпец!E1023")&lt;&gt;"",INDIRECT("ЗакСпец!E1023"),"")</f>
        <v/>
      </c>
      <c r="P1427" s="141"/>
      <c r="Q1427" s="141"/>
      <c r="R1427" s="141"/>
      <c r="S1427" s="141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41" t="str">
        <f ca="1">IF(INDIRECT("ЗакСпец!H1023")&lt;&gt;"",INDIRECT("ЗакСпец!H1023"),"")</f>
        <v/>
      </c>
      <c r="W1427" s="141"/>
      <c r="X1427" s="141" t="str">
        <f ca="1">IF(INDIRECT("ЗакСпец!I1023")&lt;&gt;"",INDIRECT("ЗакСпец!I1023"),"")</f>
        <v/>
      </c>
      <c r="Y1427" s="141"/>
      <c r="Z1427" s="141"/>
      <c r="AA1427" s="141"/>
      <c r="AB1427" s="139"/>
    </row>
    <row r="1428" spans="1:28" ht="22.5" customHeight="1" thickBot="1" x14ac:dyDescent="0.25">
      <c r="A1428" s="132"/>
      <c r="B1428" s="134"/>
      <c r="C1428" s="134"/>
      <c r="D1428" s="134"/>
      <c r="E1428" s="134"/>
      <c r="F1428" s="134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222" t="str">
        <f ca="1">IF(INDIRECT("ЗакСпец!D1024")&lt;&gt;"",INDIRECT("ЗакСпец!D1024"),"")</f>
        <v/>
      </c>
      <c r="K1428" s="222"/>
      <c r="L1428" s="222"/>
      <c r="M1428" s="222"/>
      <c r="N1428" s="222"/>
      <c r="O1428" s="141" t="str">
        <f ca="1">IF(INDIRECT("ЗакСпец!E1024")&lt;&gt;"",INDIRECT("ЗакСпец!E1024"),"")</f>
        <v/>
      </c>
      <c r="P1428" s="141"/>
      <c r="Q1428" s="141"/>
      <c r="R1428" s="141"/>
      <c r="S1428" s="141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41" t="str">
        <f ca="1">IF(INDIRECT("ЗакСпец!H1024")&lt;&gt;"",INDIRECT("ЗакСпец!H1024"),"")</f>
        <v/>
      </c>
      <c r="W1428" s="141"/>
      <c r="X1428" s="141" t="str">
        <f ca="1">IF(INDIRECT("ЗакСпец!I1024")&lt;&gt;"",INDIRECT("ЗакСпец!I1024"),"")</f>
        <v/>
      </c>
      <c r="Y1428" s="141"/>
      <c r="Z1428" s="141"/>
      <c r="AA1428" s="141"/>
      <c r="AB1428" s="139"/>
    </row>
    <row r="1429" spans="1:28" ht="22.5" customHeight="1" thickBot="1" x14ac:dyDescent="0.25">
      <c r="A1429" s="132"/>
      <c r="B1429" s="134"/>
      <c r="C1429" s="134"/>
      <c r="D1429" s="134"/>
      <c r="E1429" s="134"/>
      <c r="F1429" s="134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222" t="str">
        <f ca="1">IF(INDIRECT("ЗакСпец!D1025")&lt;&gt;"",INDIRECT("ЗакСпец!D1025"),"")</f>
        <v/>
      </c>
      <c r="K1429" s="222"/>
      <c r="L1429" s="222"/>
      <c r="M1429" s="222"/>
      <c r="N1429" s="222"/>
      <c r="O1429" s="141" t="str">
        <f ca="1">IF(INDIRECT("ЗакСпец!E1025")&lt;&gt;"",INDIRECT("ЗакСпец!E1025"),"")</f>
        <v/>
      </c>
      <c r="P1429" s="141"/>
      <c r="Q1429" s="141"/>
      <c r="R1429" s="141"/>
      <c r="S1429" s="141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41" t="str">
        <f ca="1">IF(INDIRECT("ЗакСпец!H1025")&lt;&gt;"",INDIRECT("ЗакСпец!H1025"),"")</f>
        <v/>
      </c>
      <c r="W1429" s="141"/>
      <c r="X1429" s="141" t="str">
        <f ca="1">IF(INDIRECT("ЗакСпец!I1025")&lt;&gt;"",INDIRECT("ЗакСпец!I1025"),"")</f>
        <v/>
      </c>
      <c r="Y1429" s="141"/>
      <c r="Z1429" s="141"/>
      <c r="AA1429" s="141"/>
      <c r="AB1429" s="139"/>
    </row>
    <row r="1430" spans="1:28" ht="22.5" customHeight="1" thickBot="1" x14ac:dyDescent="0.25">
      <c r="A1430" s="132"/>
      <c r="B1430" s="134"/>
      <c r="C1430" s="134"/>
      <c r="D1430" s="134"/>
      <c r="E1430" s="134"/>
      <c r="F1430" s="134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222" t="str">
        <f ca="1">IF(INDIRECT("ЗакСпец!D1026")&lt;&gt;"",INDIRECT("ЗакСпец!D1026"),"")</f>
        <v/>
      </c>
      <c r="K1430" s="222"/>
      <c r="L1430" s="222"/>
      <c r="M1430" s="222"/>
      <c r="N1430" s="222"/>
      <c r="O1430" s="141" t="str">
        <f ca="1">IF(INDIRECT("ЗакСпец!E1026")&lt;&gt;"",INDIRECT("ЗакСпец!E1026"),"")</f>
        <v/>
      </c>
      <c r="P1430" s="141"/>
      <c r="Q1430" s="141"/>
      <c r="R1430" s="141"/>
      <c r="S1430" s="141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41" t="str">
        <f ca="1">IF(INDIRECT("ЗакСпец!H1026")&lt;&gt;"",INDIRECT("ЗакСпец!H1026"),"")</f>
        <v/>
      </c>
      <c r="W1430" s="141"/>
      <c r="X1430" s="141" t="str">
        <f ca="1">IF(INDIRECT("ЗакСпец!I1026")&lt;&gt;"",INDIRECT("ЗакСпец!I1026"),"")</f>
        <v/>
      </c>
      <c r="Y1430" s="141"/>
      <c r="Z1430" s="141"/>
      <c r="AA1430" s="141"/>
      <c r="AB1430" s="139"/>
    </row>
    <row r="1431" spans="1:28" ht="22.5" customHeight="1" thickBot="1" x14ac:dyDescent="0.25">
      <c r="A1431" s="132"/>
      <c r="B1431" s="134"/>
      <c r="C1431" s="134"/>
      <c r="D1431" s="134"/>
      <c r="E1431" s="134"/>
      <c r="F1431" s="134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222" t="str">
        <f ca="1">IF(INDIRECT("ЗакСпец!D1027")&lt;&gt;"",INDIRECT("ЗакСпец!D1027"),"")</f>
        <v/>
      </c>
      <c r="K1431" s="222"/>
      <c r="L1431" s="222"/>
      <c r="M1431" s="222"/>
      <c r="N1431" s="222"/>
      <c r="O1431" s="141" t="str">
        <f ca="1">IF(INDIRECT("ЗакСпец!E1027")&lt;&gt;"",INDIRECT("ЗакСпец!E1027"),"")</f>
        <v/>
      </c>
      <c r="P1431" s="141"/>
      <c r="Q1431" s="141"/>
      <c r="R1431" s="141"/>
      <c r="S1431" s="141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41" t="str">
        <f ca="1">IF(INDIRECT("ЗакСпец!H1027")&lt;&gt;"",INDIRECT("ЗакСпец!H1027"),"")</f>
        <v/>
      </c>
      <c r="W1431" s="141"/>
      <c r="X1431" s="141" t="str">
        <f ca="1">IF(INDIRECT("ЗакСпец!I1027")&lt;&gt;"",INDIRECT("ЗакСпец!I1027"),"")</f>
        <v/>
      </c>
      <c r="Y1431" s="141"/>
      <c r="Z1431" s="141"/>
      <c r="AA1431" s="141"/>
      <c r="AB1431" s="139"/>
    </row>
    <row r="1432" spans="1:28" ht="22.5" customHeight="1" thickBot="1" x14ac:dyDescent="0.25">
      <c r="A1432" s="132"/>
      <c r="B1432" s="134"/>
      <c r="C1432" s="134"/>
      <c r="D1432" s="134"/>
      <c r="E1432" s="134"/>
      <c r="F1432" s="134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222" t="str">
        <f ca="1">IF(INDIRECT("ЗакСпец!D1028")&lt;&gt;"",INDIRECT("ЗакСпец!D1028"),"")</f>
        <v/>
      </c>
      <c r="K1432" s="222"/>
      <c r="L1432" s="222"/>
      <c r="M1432" s="222"/>
      <c r="N1432" s="222"/>
      <c r="O1432" s="141" t="str">
        <f ca="1">IF(INDIRECT("ЗакСпец!E1028")&lt;&gt;"",INDIRECT("ЗакСпец!E1028"),"")</f>
        <v/>
      </c>
      <c r="P1432" s="141"/>
      <c r="Q1432" s="141"/>
      <c r="R1432" s="141"/>
      <c r="S1432" s="141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41" t="str">
        <f ca="1">IF(INDIRECT("ЗакСпец!H1028")&lt;&gt;"",INDIRECT("ЗакСпец!H1028"),"")</f>
        <v/>
      </c>
      <c r="W1432" s="141"/>
      <c r="X1432" s="141" t="str">
        <f ca="1">IF(INDIRECT("ЗакСпец!I1028")&lt;&gt;"",INDIRECT("ЗакСпец!I1028"),"")</f>
        <v/>
      </c>
      <c r="Y1432" s="141"/>
      <c r="Z1432" s="141"/>
      <c r="AA1432" s="141"/>
      <c r="AB1432" s="139"/>
    </row>
    <row r="1433" spans="1:28" ht="22.5" customHeight="1" thickBot="1" x14ac:dyDescent="0.25">
      <c r="A1433" s="132"/>
      <c r="B1433" s="134"/>
      <c r="C1433" s="134"/>
      <c r="D1433" s="134"/>
      <c r="E1433" s="134"/>
      <c r="F1433" s="134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222" t="str">
        <f ca="1">IF(INDIRECT("ЗакСпец!D1029")&lt;&gt;"",INDIRECT("ЗакСпец!D1029"),"")</f>
        <v/>
      </c>
      <c r="K1433" s="222"/>
      <c r="L1433" s="222"/>
      <c r="M1433" s="222"/>
      <c r="N1433" s="222"/>
      <c r="O1433" s="141" t="str">
        <f ca="1">IF(INDIRECT("ЗакСпец!E1029")&lt;&gt;"",INDIRECT("ЗакСпец!E1029"),"")</f>
        <v/>
      </c>
      <c r="P1433" s="141"/>
      <c r="Q1433" s="141"/>
      <c r="R1433" s="141"/>
      <c r="S1433" s="141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41" t="str">
        <f ca="1">IF(INDIRECT("ЗакСпец!H1029")&lt;&gt;"",INDIRECT("ЗакСпец!H1029"),"")</f>
        <v/>
      </c>
      <c r="W1433" s="141"/>
      <c r="X1433" s="141" t="str">
        <f ca="1">IF(INDIRECT("ЗакСпец!I1029")&lt;&gt;"",INDIRECT("ЗакСпец!I1029"),"")</f>
        <v/>
      </c>
      <c r="Y1433" s="141"/>
      <c r="Z1433" s="141"/>
      <c r="AA1433" s="141"/>
      <c r="AB1433" s="139"/>
    </row>
    <row r="1434" spans="1:28" ht="22.5" customHeight="1" thickBot="1" x14ac:dyDescent="0.25">
      <c r="A1434" s="132"/>
      <c r="B1434" s="134"/>
      <c r="C1434" s="134"/>
      <c r="D1434" s="134"/>
      <c r="E1434" s="134"/>
      <c r="F1434" s="134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222" t="str">
        <f ca="1">IF(INDIRECT("ЗакСпец!D1030")&lt;&gt;"",INDIRECT("ЗакСпец!D1030"),"")</f>
        <v/>
      </c>
      <c r="K1434" s="222"/>
      <c r="L1434" s="222"/>
      <c r="M1434" s="222"/>
      <c r="N1434" s="222"/>
      <c r="O1434" s="141" t="str">
        <f ca="1">IF(INDIRECT("ЗакСпец!E1030")&lt;&gt;"",INDIRECT("ЗакСпец!E1030"),"")</f>
        <v/>
      </c>
      <c r="P1434" s="141"/>
      <c r="Q1434" s="141"/>
      <c r="R1434" s="141"/>
      <c r="S1434" s="141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41" t="str">
        <f ca="1">IF(INDIRECT("ЗакСпец!H1030")&lt;&gt;"",INDIRECT("ЗакСпец!H1030"),"")</f>
        <v/>
      </c>
      <c r="W1434" s="141"/>
      <c r="X1434" s="141" t="str">
        <f ca="1">IF(INDIRECT("ЗакСпец!I1030")&lt;&gt;"",INDIRECT("ЗакСпец!I1030"),"")</f>
        <v/>
      </c>
      <c r="Y1434" s="141"/>
      <c r="Z1434" s="141"/>
      <c r="AA1434" s="141"/>
      <c r="AB1434" s="139"/>
    </row>
    <row r="1435" spans="1:28" ht="22.5" customHeight="1" thickBot="1" x14ac:dyDescent="0.25">
      <c r="A1435" s="132"/>
      <c r="B1435" s="134"/>
      <c r="C1435" s="134"/>
      <c r="D1435" s="134"/>
      <c r="E1435" s="134"/>
      <c r="F1435" s="134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222" t="str">
        <f ca="1">IF(INDIRECT("ЗакСпец!D1031")&lt;&gt;"",INDIRECT("ЗакСпец!D1031"),"")</f>
        <v/>
      </c>
      <c r="K1435" s="222"/>
      <c r="L1435" s="222"/>
      <c r="M1435" s="222"/>
      <c r="N1435" s="222"/>
      <c r="O1435" s="141" t="str">
        <f ca="1">IF(INDIRECT("ЗакСпец!E1031")&lt;&gt;"",INDIRECT("ЗакСпец!E1031"),"")</f>
        <v/>
      </c>
      <c r="P1435" s="141"/>
      <c r="Q1435" s="141"/>
      <c r="R1435" s="141"/>
      <c r="S1435" s="141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41" t="str">
        <f ca="1">IF(INDIRECT("ЗакСпец!H1031")&lt;&gt;"",INDIRECT("ЗакСпец!H1031"),"")</f>
        <v/>
      </c>
      <c r="W1435" s="141"/>
      <c r="X1435" s="141" t="str">
        <f ca="1">IF(INDIRECT("ЗакСпец!I1031")&lt;&gt;"",INDIRECT("ЗакСпец!I1031"),"")</f>
        <v/>
      </c>
      <c r="Y1435" s="141"/>
      <c r="Z1435" s="141"/>
      <c r="AA1435" s="141"/>
      <c r="AB1435" s="139"/>
    </row>
    <row r="1436" spans="1:28" ht="22.5" customHeight="1" thickBot="1" x14ac:dyDescent="0.25">
      <c r="A1436" s="132"/>
      <c r="B1436" s="134"/>
      <c r="C1436" s="134"/>
      <c r="D1436" s="134"/>
      <c r="E1436" s="134"/>
      <c r="F1436" s="134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222" t="str">
        <f ca="1">IF(INDIRECT("ЗакСпец!D1032")&lt;&gt;"",INDIRECT("ЗакСпец!D1032"),"")</f>
        <v/>
      </c>
      <c r="K1436" s="222"/>
      <c r="L1436" s="222"/>
      <c r="M1436" s="222"/>
      <c r="N1436" s="222"/>
      <c r="O1436" s="141" t="str">
        <f ca="1">IF(INDIRECT("ЗакСпец!E1032")&lt;&gt;"",INDIRECT("ЗакСпец!E1032"),"")</f>
        <v/>
      </c>
      <c r="P1436" s="141"/>
      <c r="Q1436" s="141"/>
      <c r="R1436" s="141"/>
      <c r="S1436" s="141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41" t="str">
        <f ca="1">IF(INDIRECT("ЗакСпец!H1032")&lt;&gt;"",INDIRECT("ЗакСпец!H1032"),"")</f>
        <v/>
      </c>
      <c r="W1436" s="141"/>
      <c r="X1436" s="141" t="str">
        <f ca="1">IF(INDIRECT("ЗакСпец!I1032")&lt;&gt;"",INDIRECT("ЗакСпец!I1032"),"")</f>
        <v/>
      </c>
      <c r="Y1436" s="141"/>
      <c r="Z1436" s="141"/>
      <c r="AA1436" s="141"/>
      <c r="AB1436" s="139"/>
    </row>
    <row r="1437" spans="1:28" ht="22.5" customHeight="1" thickBot="1" x14ac:dyDescent="0.25">
      <c r="A1437" s="132"/>
      <c r="B1437" s="134"/>
      <c r="C1437" s="134"/>
      <c r="D1437" s="134"/>
      <c r="E1437" s="134"/>
      <c r="F1437" s="134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222" t="str">
        <f ca="1">IF(INDIRECT("ЗакСпец!D1033")&lt;&gt;"",INDIRECT("ЗакСпец!D1033"),"")</f>
        <v/>
      </c>
      <c r="K1437" s="222"/>
      <c r="L1437" s="222"/>
      <c r="M1437" s="222"/>
      <c r="N1437" s="222"/>
      <c r="O1437" s="141" t="str">
        <f ca="1">IF(INDIRECT("ЗакСпец!E1033")&lt;&gt;"",INDIRECT("ЗакСпец!E1033"),"")</f>
        <v/>
      </c>
      <c r="P1437" s="141"/>
      <c r="Q1437" s="141"/>
      <c r="R1437" s="141"/>
      <c r="S1437" s="141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41" t="str">
        <f ca="1">IF(INDIRECT("ЗакСпец!H1033")&lt;&gt;"",INDIRECT("ЗакСпец!H1033"),"")</f>
        <v/>
      </c>
      <c r="W1437" s="141"/>
      <c r="X1437" s="141" t="str">
        <f ca="1">IF(INDIRECT("ЗакСпец!I1033")&lt;&gt;"",INDIRECT("ЗакСпец!I1033"),"")</f>
        <v/>
      </c>
      <c r="Y1437" s="141"/>
      <c r="Z1437" s="141"/>
      <c r="AA1437" s="141"/>
      <c r="AB1437" s="139"/>
    </row>
    <row r="1438" spans="1:28" ht="16.899999999999999" customHeight="1" thickBot="1" x14ac:dyDescent="0.25">
      <c r="A1438" s="132"/>
      <c r="B1438" s="134"/>
      <c r="C1438" s="134"/>
      <c r="D1438" s="134"/>
      <c r="E1438" s="134"/>
      <c r="F1438" s="134"/>
      <c r="G1438" s="222" t="str">
        <f ca="1">IF(INDIRECT("ЗакСпец!A1034")&lt;&gt;"",INDIRECT("ЗакСпец!A1034"),"")</f>
        <v/>
      </c>
      <c r="H1438" s="224" t="str">
        <f ca="1">IF(INDIRECT("ЗакСпец!B1034")&lt;&gt;"",INDIRECT("ЗакСпец!B1034"),"")</f>
        <v/>
      </c>
      <c r="I1438" s="222" t="str">
        <f ca="1">IF(INDIRECT("ЗакСпец!C1034")&lt;&gt;"",INDIRECT("ЗакСпец!C1034"),"")</f>
        <v/>
      </c>
      <c r="J1438" s="222" t="str">
        <f ca="1">IF(INDIRECT("ЗакСпец!D1034")&lt;&gt;"",INDIRECT("ЗакСпец!D1034"),"")</f>
        <v/>
      </c>
      <c r="K1438" s="222"/>
      <c r="L1438" s="222"/>
      <c r="M1438" s="222"/>
      <c r="N1438" s="222"/>
      <c r="O1438" s="141" t="str">
        <f ca="1">IF(INDIRECT("ЗакСпец!E1034")&lt;&gt;"",INDIRECT("ЗакСпец!E1034"),"")</f>
        <v/>
      </c>
      <c r="P1438" s="141"/>
      <c r="Q1438" s="141"/>
      <c r="R1438" s="141"/>
      <c r="S1438" s="141"/>
      <c r="T1438" s="222" t="str">
        <f ca="1">IF(INDIRECT("ЗакСпец!F1034")&lt;&gt;"",INDIRECT("ЗакСпец!F1034"),"")</f>
        <v/>
      </c>
      <c r="U1438" s="222" t="str">
        <f ca="1">IF(INDIRECT("ЗакСпец!G1034")&lt;&gt;"",INDIRECT("ЗакСпец!G1034"),"")</f>
        <v/>
      </c>
      <c r="V1438" s="141" t="str">
        <f ca="1">IF(INDIRECT("ЗакСпец!H1034")&lt;&gt;"",INDIRECT("ЗакСпец!H1034"),"")</f>
        <v/>
      </c>
      <c r="W1438" s="141"/>
      <c r="X1438" s="141" t="str">
        <f ca="1">IF(INDIRECT("ЗакСпец!I1034")&lt;&gt;"",INDIRECT("ЗакСпец!I1034"),"")</f>
        <v/>
      </c>
      <c r="Y1438" s="141"/>
      <c r="Z1438" s="141"/>
      <c r="AA1438" s="141"/>
      <c r="AB1438" s="139"/>
    </row>
    <row r="1439" spans="1:28" ht="5.65" customHeight="1" thickBot="1" x14ac:dyDescent="0.25">
      <c r="A1439" s="132"/>
      <c r="B1439" s="134"/>
      <c r="C1439" s="134"/>
      <c r="D1439" s="134"/>
      <c r="E1439" s="134"/>
      <c r="F1439" s="134"/>
      <c r="G1439" s="222"/>
      <c r="H1439" s="224"/>
      <c r="I1439" s="222"/>
      <c r="J1439" s="222"/>
      <c r="K1439" s="222"/>
      <c r="L1439" s="222"/>
      <c r="M1439" s="222"/>
      <c r="N1439" s="222"/>
      <c r="O1439" s="141"/>
      <c r="P1439" s="141"/>
      <c r="Q1439" s="141"/>
      <c r="R1439" s="141"/>
      <c r="S1439" s="141"/>
      <c r="T1439" s="222"/>
      <c r="U1439" s="222"/>
      <c r="V1439" s="141"/>
      <c r="W1439" s="141"/>
      <c r="X1439" s="141"/>
      <c r="Y1439" s="141"/>
      <c r="Z1439" s="141"/>
      <c r="AA1439" s="141"/>
      <c r="AB1439" s="139"/>
    </row>
    <row r="1440" spans="1:28" ht="22.5" customHeight="1" thickBot="1" x14ac:dyDescent="0.25">
      <c r="A1440" s="132"/>
      <c r="B1440" s="134"/>
      <c r="C1440" s="134"/>
      <c r="D1440" s="134"/>
      <c r="E1440" s="134"/>
      <c r="F1440" s="134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222" t="str">
        <f ca="1">IF(INDIRECT("ЗакСпец!D1035")&lt;&gt;"",INDIRECT("ЗакСпец!D1035"),"")</f>
        <v/>
      </c>
      <c r="K1440" s="222"/>
      <c r="L1440" s="222"/>
      <c r="M1440" s="222"/>
      <c r="N1440" s="222"/>
      <c r="O1440" s="141" t="str">
        <f ca="1">IF(INDIRECT("ЗакСпец!E1035")&lt;&gt;"",INDIRECT("ЗакСпец!E1035"),"")</f>
        <v/>
      </c>
      <c r="P1440" s="141"/>
      <c r="Q1440" s="141"/>
      <c r="R1440" s="141"/>
      <c r="S1440" s="141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41" t="str">
        <f ca="1">IF(INDIRECT("ЗакСпец!H1035")&lt;&gt;"",INDIRECT("ЗакСпец!H1035"),"")</f>
        <v/>
      </c>
      <c r="W1440" s="141"/>
      <c r="X1440" s="141" t="str">
        <f ca="1">IF(INDIRECT("ЗакСпец!I1035")&lt;&gt;"",INDIRECT("ЗакСпец!I1035"),"")</f>
        <v/>
      </c>
      <c r="Y1440" s="141"/>
      <c r="Z1440" s="141"/>
      <c r="AA1440" s="141"/>
      <c r="AB1440" s="139"/>
    </row>
    <row r="1441" spans="1:28" ht="22.5" customHeight="1" thickBot="1" x14ac:dyDescent="0.25">
      <c r="A1441" s="132"/>
      <c r="B1441" s="134"/>
      <c r="C1441" s="134"/>
      <c r="D1441" s="134"/>
      <c r="E1441" s="134"/>
      <c r="F1441" s="134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222" t="str">
        <f ca="1">IF(INDIRECT("ЗакСпец!D1036")&lt;&gt;"",INDIRECT("ЗакСпец!D1036"),"")</f>
        <v/>
      </c>
      <c r="K1441" s="222"/>
      <c r="L1441" s="222"/>
      <c r="M1441" s="222"/>
      <c r="N1441" s="222"/>
      <c r="O1441" s="141" t="str">
        <f ca="1">IF(INDIRECT("ЗакСпец!E1036")&lt;&gt;"",INDIRECT("ЗакСпец!E1036"),"")</f>
        <v/>
      </c>
      <c r="P1441" s="141"/>
      <c r="Q1441" s="141"/>
      <c r="R1441" s="141"/>
      <c r="S1441" s="141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41" t="str">
        <f ca="1">IF(INDIRECT("ЗакСпец!H1036")&lt;&gt;"",INDIRECT("ЗакСпец!H1036"),"")</f>
        <v/>
      </c>
      <c r="W1441" s="141"/>
      <c r="X1441" s="141" t="str">
        <f ca="1">IF(INDIRECT("ЗакСпец!I1036")&lt;&gt;"",INDIRECT("ЗакСпец!I1036"),"")</f>
        <v/>
      </c>
      <c r="Y1441" s="141"/>
      <c r="Z1441" s="141"/>
      <c r="AA1441" s="141"/>
      <c r="AB1441" s="139"/>
    </row>
    <row r="1442" spans="1:28" ht="22.5" customHeight="1" thickBot="1" x14ac:dyDescent="0.25">
      <c r="A1442" s="132"/>
      <c r="B1442" s="134"/>
      <c r="C1442" s="134"/>
      <c r="D1442" s="134"/>
      <c r="E1442" s="134"/>
      <c r="F1442" s="134"/>
      <c r="G1442" s="222" t="str">
        <f ca="1">IF(INDIRECT("ЗакСпец!A1037")&lt;&gt;"",INDIRECT("ЗакСпец!A1037"),"")</f>
        <v/>
      </c>
      <c r="H1442" s="141" t="str">
        <f ca="1">IF(INDIRECT("ЗакСпец!B1037")&lt;&gt;"",INDIRECT("ЗакСпец!B1037"),"")</f>
        <v/>
      </c>
      <c r="I1442" s="222" t="str">
        <f ca="1">IF(INDIRECT("ЗакСпец!C1037")&lt;&gt;"",INDIRECT("ЗакСпец!C1037"),"")</f>
        <v/>
      </c>
      <c r="J1442" s="222" t="str">
        <f ca="1">IF(INDIRECT("ЗакСпец!D1037")&lt;&gt;"",INDIRECT("ЗакСпец!D1037"),"")</f>
        <v/>
      </c>
      <c r="K1442" s="222"/>
      <c r="L1442" s="222"/>
      <c r="M1442" s="222"/>
      <c r="N1442" s="222"/>
      <c r="O1442" s="141" t="str">
        <f ca="1">IF(INDIRECT("ЗакСпец!E1037")&lt;&gt;"",INDIRECT("ЗакСпец!E1037"),"")</f>
        <v/>
      </c>
      <c r="P1442" s="141"/>
      <c r="Q1442" s="141"/>
      <c r="R1442" s="141"/>
      <c r="S1442" s="141"/>
      <c r="T1442" s="222" t="str">
        <f ca="1">IF(INDIRECT("ЗакСпец!F1037")&lt;&gt;"",INDIRECT("ЗакСпец!F1037"),"")</f>
        <v/>
      </c>
      <c r="U1442" s="222" t="str">
        <f ca="1">IF(INDIRECT("ЗакСпец!G1037")&lt;&gt;"",INDIRECT("ЗакСпец!G1037"),"")</f>
        <v/>
      </c>
      <c r="V1442" s="141" t="str">
        <f ca="1">IF(INDIRECT("ЗакСпец!H1037")&lt;&gt;"",INDIRECT("ЗакСпец!H1037"),"")</f>
        <v/>
      </c>
      <c r="W1442" s="141"/>
      <c r="X1442" s="141" t="str">
        <f ca="1">IF(INDIRECT("ЗакСпец!I1037")&lt;&gt;"",INDIRECT("ЗакСпец!I1037"),"")</f>
        <v/>
      </c>
      <c r="Y1442" s="141"/>
      <c r="Z1442" s="141"/>
      <c r="AA1442" s="141"/>
      <c r="AB1442" s="139"/>
    </row>
    <row r="1443" spans="1:28" ht="2.85" customHeight="1" thickBot="1" x14ac:dyDescent="0.25">
      <c r="A1443" s="132"/>
      <c r="B1443" s="134"/>
      <c r="C1443" s="134"/>
      <c r="D1443" s="134"/>
      <c r="E1443" s="134"/>
      <c r="F1443" s="134"/>
      <c r="G1443" s="222"/>
      <c r="H1443" s="141"/>
      <c r="I1443" s="222"/>
      <c r="J1443" s="222"/>
      <c r="K1443" s="222"/>
      <c r="L1443" s="222"/>
      <c r="M1443" s="222"/>
      <c r="N1443" s="222"/>
      <c r="O1443" s="141"/>
      <c r="P1443" s="141"/>
      <c r="Q1443" s="141"/>
      <c r="R1443" s="141"/>
      <c r="S1443" s="141"/>
      <c r="T1443" s="222"/>
      <c r="U1443" s="222"/>
      <c r="V1443" s="141"/>
      <c r="W1443" s="141"/>
      <c r="X1443" s="141"/>
      <c r="Y1443" s="141"/>
      <c r="Z1443" s="141"/>
      <c r="AA1443" s="141"/>
      <c r="AB1443" s="139"/>
    </row>
    <row r="1444" spans="1:28" ht="22.5" customHeight="1" thickBot="1" x14ac:dyDescent="0.25">
      <c r="A1444" s="132"/>
      <c r="B1444" s="134"/>
      <c r="C1444" s="134"/>
      <c r="D1444" s="134"/>
      <c r="E1444" s="134"/>
      <c r="F1444" s="134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222" t="str">
        <f ca="1">IF(INDIRECT("ЗакСпец!D1038")&lt;&gt;"",INDIRECT("ЗакСпец!D1038"),"")</f>
        <v/>
      </c>
      <c r="K1444" s="222"/>
      <c r="L1444" s="222"/>
      <c r="M1444" s="222"/>
      <c r="N1444" s="222"/>
      <c r="O1444" s="141" t="str">
        <f ca="1">IF(INDIRECT("ЗакСпец!E1038")&lt;&gt;"",INDIRECT("ЗакСпец!E1038"),"")</f>
        <v/>
      </c>
      <c r="P1444" s="141"/>
      <c r="Q1444" s="141"/>
      <c r="R1444" s="141"/>
      <c r="S1444" s="141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41" t="str">
        <f ca="1">IF(INDIRECT("ЗакСпец!H1038")&lt;&gt;"",INDIRECT("ЗакСпец!H1038"),"")</f>
        <v/>
      </c>
      <c r="W1444" s="141"/>
      <c r="X1444" s="141" t="str">
        <f ca="1">IF(INDIRECT("ЗакСпец!I1038")&lt;&gt;"",INDIRECT("ЗакСпец!I1038"),"")</f>
        <v/>
      </c>
      <c r="Y1444" s="141"/>
      <c r="Z1444" s="141"/>
      <c r="AA1444" s="141"/>
      <c r="AB1444" s="139"/>
    </row>
    <row r="1445" spans="1:28" ht="22.5" customHeight="1" thickBot="1" x14ac:dyDescent="0.25">
      <c r="A1445" s="132"/>
      <c r="B1445" s="134"/>
      <c r="C1445" s="134"/>
      <c r="D1445" s="134"/>
      <c r="E1445" s="134"/>
      <c r="F1445" s="134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222" t="str">
        <f ca="1">IF(INDIRECT("ЗакСпец!D1039")&lt;&gt;"",INDIRECT("ЗакСпец!D1039"),"")</f>
        <v/>
      </c>
      <c r="K1445" s="222"/>
      <c r="L1445" s="222"/>
      <c r="M1445" s="222"/>
      <c r="N1445" s="222"/>
      <c r="O1445" s="141" t="str">
        <f ca="1">IF(INDIRECT("ЗакСпец!E1039")&lt;&gt;"",INDIRECT("ЗакСпец!E1039"),"")</f>
        <v/>
      </c>
      <c r="P1445" s="141"/>
      <c r="Q1445" s="141"/>
      <c r="R1445" s="141"/>
      <c r="S1445" s="141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41" t="str">
        <f ca="1">IF(INDIRECT("ЗакСпец!H1039")&lt;&gt;"",INDIRECT("ЗакСпец!H1039"),"")</f>
        <v/>
      </c>
      <c r="W1445" s="141"/>
      <c r="X1445" s="141" t="str">
        <f ca="1">IF(INDIRECT("ЗакСпец!I1039")&lt;&gt;"",INDIRECT("ЗакСпец!I1039"),"")</f>
        <v/>
      </c>
      <c r="Y1445" s="141"/>
      <c r="Z1445" s="141"/>
      <c r="AA1445" s="141"/>
      <c r="AB1445" s="139"/>
    </row>
    <row r="1446" spans="1:28" ht="8.4499999999999993" customHeight="1" thickBot="1" x14ac:dyDescent="0.25">
      <c r="A1446" s="132"/>
      <c r="B1446" s="134"/>
      <c r="C1446" s="134"/>
      <c r="D1446" s="134"/>
      <c r="E1446" s="134"/>
      <c r="F1446" s="134"/>
      <c r="G1446" s="222" t="str">
        <f ca="1">IF(INDIRECT("ЗакСпец!A1040")&lt;&gt;"",INDIRECT("ЗакСпец!A1040"),"")</f>
        <v/>
      </c>
      <c r="H1446" s="141" t="str">
        <f ca="1">IF(INDIRECT("ЗакСпец!B1040")&lt;&gt;"",INDIRECT("ЗакСпец!B1040"),"")</f>
        <v/>
      </c>
      <c r="I1446" s="222" t="str">
        <f ca="1">IF(INDIRECT("ЗакСпец!C1040")&lt;&gt;"",INDIRECT("ЗакСпец!C1040"),"")</f>
        <v/>
      </c>
      <c r="J1446" s="222" t="str">
        <f ca="1">IF(INDIRECT("ЗакСпец!D1040")&lt;&gt;"",INDIRECT("ЗакСпец!D1040"),"")</f>
        <v/>
      </c>
      <c r="K1446" s="222"/>
      <c r="L1446" s="222"/>
      <c r="M1446" s="222"/>
      <c r="N1446" s="222"/>
      <c r="O1446" s="141" t="str">
        <f ca="1">IF(INDIRECT("ЗакСпец!E1040")&lt;&gt;"",INDIRECT("ЗакСпец!E1040"),"")</f>
        <v/>
      </c>
      <c r="P1446" s="141"/>
      <c r="Q1446" s="141"/>
      <c r="R1446" s="141"/>
      <c r="S1446" s="141"/>
      <c r="T1446" s="222" t="str">
        <f ca="1">IF(INDIRECT("ЗакСпец!F1040")&lt;&gt;"",INDIRECT("ЗакСпец!F1040"),"")</f>
        <v/>
      </c>
      <c r="U1446" s="222" t="str">
        <f ca="1">IF(INDIRECT("ЗакСпец!G1040")&lt;&gt;"",INDIRECT("ЗакСпец!G1040"),"")</f>
        <v/>
      </c>
      <c r="V1446" s="141" t="str">
        <f ca="1">IF(INDIRECT("ЗакСпец!H1040")&lt;&gt;"",INDIRECT("ЗакСпец!H1040"),"")</f>
        <v/>
      </c>
      <c r="W1446" s="141"/>
      <c r="X1446" s="141" t="str">
        <f ca="1">IF(INDIRECT("ЗакСпец!I1040")&lt;&gt;"",INDIRECT("ЗакСпец!I1040"),"")</f>
        <v/>
      </c>
      <c r="Y1446" s="141"/>
      <c r="Z1446" s="141"/>
      <c r="AA1446" s="141"/>
      <c r="AB1446" s="139"/>
    </row>
    <row r="1447" spans="1:28" ht="14.1" customHeight="1" thickBot="1" x14ac:dyDescent="0.25">
      <c r="A1447" s="132"/>
      <c r="B1447" s="134"/>
      <c r="C1447" s="134"/>
      <c r="D1447" s="134"/>
      <c r="E1447" s="134"/>
      <c r="F1447" s="134"/>
      <c r="G1447" s="222"/>
      <c r="H1447" s="141"/>
      <c r="I1447" s="222"/>
      <c r="J1447" s="222"/>
      <c r="K1447" s="222"/>
      <c r="L1447" s="222"/>
      <c r="M1447" s="222"/>
      <c r="N1447" s="222"/>
      <c r="O1447" s="141"/>
      <c r="P1447" s="141"/>
      <c r="Q1447" s="141"/>
      <c r="R1447" s="141"/>
      <c r="S1447" s="141"/>
      <c r="T1447" s="222"/>
      <c r="U1447" s="222"/>
      <c r="V1447" s="141"/>
      <c r="W1447" s="141"/>
      <c r="X1447" s="141"/>
      <c r="Y1447" s="141"/>
      <c r="Z1447" s="141"/>
      <c r="AA1447" s="141"/>
      <c r="AB1447" s="139"/>
    </row>
    <row r="1448" spans="1:28" ht="22.5" customHeight="1" thickBot="1" x14ac:dyDescent="0.25">
      <c r="A1448" s="132"/>
      <c r="B1448" s="134"/>
      <c r="C1448" s="134"/>
      <c r="D1448" s="134"/>
      <c r="E1448" s="134"/>
      <c r="F1448" s="134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222" t="str">
        <f ca="1">IF(INDIRECT("ЗакСпец!D1041")&lt;&gt;"",INDIRECT("ЗакСпец!D1041"),"")</f>
        <v/>
      </c>
      <c r="K1448" s="222"/>
      <c r="L1448" s="222"/>
      <c r="M1448" s="222"/>
      <c r="N1448" s="222"/>
      <c r="O1448" s="141" t="str">
        <f ca="1">IF(INDIRECT("ЗакСпец!E1041")&lt;&gt;"",INDIRECT("ЗакСпец!E1041"),"")</f>
        <v/>
      </c>
      <c r="P1448" s="141"/>
      <c r="Q1448" s="141"/>
      <c r="R1448" s="141"/>
      <c r="S1448" s="141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41" t="str">
        <f ca="1">IF(INDIRECT("ЗакСпец!H1041")&lt;&gt;"",INDIRECT("ЗакСпец!H1041"),"")</f>
        <v/>
      </c>
      <c r="W1448" s="141"/>
      <c r="X1448" s="141" t="str">
        <f ca="1">IF(INDIRECT("ЗакСпец!I1041")&lt;&gt;"",INDIRECT("ЗакСпец!I1041"),"")</f>
        <v/>
      </c>
      <c r="Y1448" s="141"/>
      <c r="Z1448" s="141"/>
      <c r="AA1448" s="141"/>
      <c r="AB1448" s="139"/>
    </row>
    <row r="1449" spans="1:28" ht="19.7" customHeight="1" thickBot="1" x14ac:dyDescent="0.25">
      <c r="A1449" s="132"/>
      <c r="B1449" s="134"/>
      <c r="C1449" s="134"/>
      <c r="D1449" s="134"/>
      <c r="E1449" s="134"/>
      <c r="F1449" s="134"/>
      <c r="G1449" s="222" t="str">
        <f ca="1">IF(INDIRECT("ЗакСпец!A1042")&lt;&gt;"",INDIRECT("ЗакСпец!A1042"),"")</f>
        <v/>
      </c>
      <c r="H1449" s="141" t="str">
        <f ca="1">IF(INDIRECT("ЗакСпец!B1042")&lt;&gt;"",INDIRECT("ЗакСпец!B1042"),"")</f>
        <v/>
      </c>
      <c r="I1449" s="222" t="str">
        <f ca="1">IF(INDIRECT("ЗакСпец!C1042")&lt;&gt;"",INDIRECT("ЗакСпец!C1042"),"")</f>
        <v/>
      </c>
      <c r="J1449" s="222" t="str">
        <f ca="1">IF(INDIRECT("ЗакСпец!D1042")&lt;&gt;"",INDIRECT("ЗакСпец!D1042"),"")</f>
        <v/>
      </c>
      <c r="K1449" s="222"/>
      <c r="L1449" s="222"/>
      <c r="M1449" s="222"/>
      <c r="N1449" s="222"/>
      <c r="O1449" s="141" t="str">
        <f ca="1">IF(INDIRECT("ЗакСпец!E1042")&lt;&gt;"",INDIRECT("ЗакСпец!E1042"),"")</f>
        <v/>
      </c>
      <c r="P1449" s="141"/>
      <c r="Q1449" s="141"/>
      <c r="R1449" s="141"/>
      <c r="S1449" s="141"/>
      <c r="T1449" s="222" t="str">
        <f ca="1">IF(INDIRECT("ЗакСпец!F1042")&lt;&gt;"",INDIRECT("ЗакСпец!F1042"),"")</f>
        <v/>
      </c>
      <c r="U1449" s="222" t="str">
        <f ca="1">IF(INDIRECT("ЗакСпец!G1042")&lt;&gt;"",INDIRECT("ЗакСпец!G1042"),"")</f>
        <v/>
      </c>
      <c r="V1449" s="141" t="str">
        <f ca="1">IF(INDIRECT("ЗакСпец!H1042")&lt;&gt;"",INDIRECT("ЗакСпец!H1042"),"")</f>
        <v/>
      </c>
      <c r="W1449" s="141"/>
      <c r="X1449" s="141" t="str">
        <f ca="1">IF(INDIRECT("ЗакСпец!I1042")&lt;&gt;"",INDIRECT("ЗакСпец!I1042"),"")</f>
        <v/>
      </c>
      <c r="Y1449" s="141"/>
      <c r="Z1449" s="141"/>
      <c r="AA1449" s="141"/>
      <c r="AB1449" s="139"/>
    </row>
    <row r="1450" spans="1:28" ht="2.85" customHeight="1" thickBot="1" x14ac:dyDescent="0.25">
      <c r="A1450" s="132"/>
      <c r="B1450" s="134"/>
      <c r="C1450" s="162" t="s">
        <v>29</v>
      </c>
      <c r="D1450" s="127"/>
      <c r="E1450" s="127"/>
      <c r="F1450" s="127"/>
      <c r="G1450" s="223"/>
      <c r="H1450" s="141"/>
      <c r="I1450" s="222"/>
      <c r="J1450" s="222"/>
      <c r="K1450" s="222"/>
      <c r="L1450" s="222"/>
      <c r="M1450" s="222"/>
      <c r="N1450" s="222"/>
      <c r="O1450" s="141"/>
      <c r="P1450" s="141"/>
      <c r="Q1450" s="141"/>
      <c r="R1450" s="141"/>
      <c r="S1450" s="141"/>
      <c r="T1450" s="222"/>
      <c r="U1450" s="222"/>
      <c r="V1450" s="141"/>
      <c r="W1450" s="141"/>
      <c r="X1450" s="141"/>
      <c r="Y1450" s="141"/>
      <c r="Z1450" s="141"/>
      <c r="AA1450" s="141"/>
      <c r="AB1450" s="139"/>
    </row>
    <row r="1451" spans="1:28" ht="22.5" customHeight="1" thickBot="1" x14ac:dyDescent="0.25">
      <c r="A1451" s="132"/>
      <c r="B1451" s="134"/>
      <c r="C1451" s="127"/>
      <c r="D1451" s="127"/>
      <c r="E1451" s="127"/>
      <c r="F1451" s="127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222" t="str">
        <f ca="1">IF(INDIRECT("ЗакСпец!D1043")&lt;&gt;"",INDIRECT("ЗакСпец!D1043"),"")</f>
        <v/>
      </c>
      <c r="K1451" s="222"/>
      <c r="L1451" s="222"/>
      <c r="M1451" s="222"/>
      <c r="N1451" s="222"/>
      <c r="O1451" s="141" t="str">
        <f ca="1">IF(INDIRECT("ЗакСпец!E1043")&lt;&gt;"",INDIRECT("ЗакСпец!E1043"),"")</f>
        <v/>
      </c>
      <c r="P1451" s="141"/>
      <c r="Q1451" s="141"/>
      <c r="R1451" s="141"/>
      <c r="S1451" s="141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41" t="str">
        <f ca="1">IF(INDIRECT("ЗакСпец!H1043")&lt;&gt;"",INDIRECT("ЗакСпец!H1043"),"")</f>
        <v/>
      </c>
      <c r="W1451" s="141"/>
      <c r="X1451" s="141" t="str">
        <f ca="1">IF(INDIRECT("ЗакСпец!I1043")&lt;&gt;"",INDIRECT("ЗакСпец!I1043"),"")</f>
        <v/>
      </c>
      <c r="Y1451" s="141"/>
      <c r="Z1451" s="141"/>
      <c r="AA1451" s="141"/>
      <c r="AB1451" s="139"/>
    </row>
    <row r="1452" spans="1:28" ht="22.5" customHeight="1" thickBot="1" x14ac:dyDescent="0.25">
      <c r="A1452" s="132"/>
      <c r="B1452" s="134"/>
      <c r="C1452" s="127"/>
      <c r="D1452" s="127"/>
      <c r="E1452" s="127"/>
      <c r="F1452" s="127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222" t="str">
        <f ca="1">IF(INDIRECT("ЗакСпец!D1044")&lt;&gt;"",INDIRECT("ЗакСпец!D1044"),"")</f>
        <v/>
      </c>
      <c r="K1452" s="222"/>
      <c r="L1452" s="222"/>
      <c r="M1452" s="222"/>
      <c r="N1452" s="222"/>
      <c r="O1452" s="141" t="str">
        <f ca="1">IF(INDIRECT("ЗакСпец!E1044")&lt;&gt;"",INDIRECT("ЗакСпец!E1044"),"")</f>
        <v/>
      </c>
      <c r="P1452" s="141"/>
      <c r="Q1452" s="141"/>
      <c r="R1452" s="141"/>
      <c r="S1452" s="141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41" t="str">
        <f ca="1">IF(INDIRECT("ЗакСпец!H1044")&lt;&gt;"",INDIRECT("ЗакСпец!H1044"),"")</f>
        <v/>
      </c>
      <c r="W1452" s="141"/>
      <c r="X1452" s="141" t="str">
        <f ca="1">IF(INDIRECT("ЗакСпец!I1044")&lt;&gt;"",INDIRECT("ЗакСпец!I1044"),"")</f>
        <v/>
      </c>
      <c r="Y1452" s="141"/>
      <c r="Z1452" s="141"/>
      <c r="AA1452" s="141"/>
      <c r="AB1452" s="139"/>
    </row>
    <row r="1453" spans="1:28" ht="22.5" customHeight="1" thickBot="1" x14ac:dyDescent="0.25">
      <c r="A1453" s="132"/>
      <c r="B1453" s="134"/>
      <c r="C1453" s="127"/>
      <c r="D1453" s="127"/>
      <c r="E1453" s="127"/>
      <c r="F1453" s="127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222" t="str">
        <f ca="1">IF(INDIRECT("ЗакСпец!D1045")&lt;&gt;"",INDIRECT("ЗакСпец!D1045"),"")</f>
        <v/>
      </c>
      <c r="K1453" s="222"/>
      <c r="L1453" s="222"/>
      <c r="M1453" s="222"/>
      <c r="N1453" s="222"/>
      <c r="O1453" s="141" t="str">
        <f ca="1">IF(INDIRECT("ЗакСпец!E1045")&lt;&gt;"",INDIRECT("ЗакСпец!E1045"),"")</f>
        <v/>
      </c>
      <c r="P1453" s="141"/>
      <c r="Q1453" s="141"/>
      <c r="R1453" s="141"/>
      <c r="S1453" s="141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41" t="str">
        <f ca="1">IF(INDIRECT("ЗакСпец!H1045")&lt;&gt;"",INDIRECT("ЗакСпец!H1045"),"")</f>
        <v/>
      </c>
      <c r="W1453" s="141"/>
      <c r="X1453" s="141" t="str">
        <f ca="1">IF(INDIRECT("ЗакСпец!I1045")&lt;&gt;"",INDIRECT("ЗакСпец!I1045"),"")</f>
        <v/>
      </c>
      <c r="Y1453" s="141"/>
      <c r="Z1453" s="141"/>
      <c r="AA1453" s="141"/>
      <c r="AB1453" s="139"/>
    </row>
    <row r="1454" spans="1:28" ht="22.5" customHeight="1" thickBot="1" x14ac:dyDescent="0.25">
      <c r="A1454" s="132"/>
      <c r="B1454" s="134"/>
      <c r="C1454" s="162" t="s">
        <v>28</v>
      </c>
      <c r="D1454" s="162"/>
      <c r="E1454" s="127"/>
      <c r="F1454" s="127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222" t="str">
        <f ca="1">IF(INDIRECT("ЗакСпец!D1046")&lt;&gt;"",INDIRECT("ЗакСпец!D1046"),"")</f>
        <v/>
      </c>
      <c r="K1454" s="222"/>
      <c r="L1454" s="222"/>
      <c r="M1454" s="222"/>
      <c r="N1454" s="222"/>
      <c r="O1454" s="141" t="str">
        <f ca="1">IF(INDIRECT("ЗакСпец!E1046")&lt;&gt;"",INDIRECT("ЗакСпец!E1046"),"")</f>
        <v/>
      </c>
      <c r="P1454" s="141"/>
      <c r="Q1454" s="141"/>
      <c r="R1454" s="141"/>
      <c r="S1454" s="141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41" t="str">
        <f ca="1">IF(INDIRECT("ЗакСпец!H1046")&lt;&gt;"",INDIRECT("ЗакСпец!H1046"),"")</f>
        <v/>
      </c>
      <c r="W1454" s="141"/>
      <c r="X1454" s="141" t="str">
        <f ca="1">IF(INDIRECT("ЗакСпец!I1046")&lt;&gt;"",INDIRECT("ЗакСпец!I1046"),"")</f>
        <v/>
      </c>
      <c r="Y1454" s="141"/>
      <c r="Z1454" s="141"/>
      <c r="AA1454" s="141"/>
      <c r="AB1454" s="139"/>
    </row>
    <row r="1455" spans="1:28" ht="22.5" customHeight="1" thickBot="1" x14ac:dyDescent="0.25">
      <c r="A1455" s="132"/>
      <c r="B1455" s="134"/>
      <c r="C1455" s="162"/>
      <c r="D1455" s="162"/>
      <c r="E1455" s="127"/>
      <c r="F1455" s="127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222" t="str">
        <f ca="1">IF(INDIRECT("ЗакСпец!D1047")&lt;&gt;"",INDIRECT("ЗакСпец!D1047"),"")</f>
        <v/>
      </c>
      <c r="K1455" s="222"/>
      <c r="L1455" s="222"/>
      <c r="M1455" s="222"/>
      <c r="N1455" s="222"/>
      <c r="O1455" s="141" t="str">
        <f ca="1">IF(INDIRECT("ЗакСпец!E1047")&lt;&gt;"",INDIRECT("ЗакСпец!E1047"),"")</f>
        <v/>
      </c>
      <c r="P1455" s="141"/>
      <c r="Q1455" s="141"/>
      <c r="R1455" s="141"/>
      <c r="S1455" s="141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41" t="str">
        <f ca="1">IF(INDIRECT("ЗакСпец!H1047")&lt;&gt;"",INDIRECT("ЗакСпец!H1047"),"")</f>
        <v/>
      </c>
      <c r="W1455" s="141"/>
      <c r="X1455" s="141" t="str">
        <f ca="1">IF(INDIRECT("ЗакСпец!I1047")&lt;&gt;"",INDIRECT("ЗакСпец!I1047"),"")</f>
        <v/>
      </c>
      <c r="Y1455" s="141"/>
      <c r="Z1455" s="141"/>
      <c r="AA1455" s="141"/>
      <c r="AB1455" s="139"/>
    </row>
    <row r="1456" spans="1:28" ht="22.5" customHeight="1" thickBot="1" x14ac:dyDescent="0.25">
      <c r="A1456" s="132"/>
      <c r="B1456" s="134"/>
      <c r="C1456" s="162"/>
      <c r="D1456" s="162"/>
      <c r="E1456" s="127"/>
      <c r="F1456" s="127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222" t="str">
        <f ca="1">IF(INDIRECT("ЗакСпец!D1048")&lt;&gt;"",INDIRECT("ЗакСпец!D1048"),"")</f>
        <v/>
      </c>
      <c r="K1456" s="222"/>
      <c r="L1456" s="222"/>
      <c r="M1456" s="222"/>
      <c r="N1456" s="222"/>
      <c r="O1456" s="141" t="str">
        <f ca="1">IF(INDIRECT("ЗакСпец!E1048")&lt;&gt;"",INDIRECT("ЗакСпец!E1048"),"")</f>
        <v/>
      </c>
      <c r="P1456" s="141"/>
      <c r="Q1456" s="141"/>
      <c r="R1456" s="141"/>
      <c r="S1456" s="141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41" t="str">
        <f ca="1">IF(INDIRECT("ЗакСпец!H1048")&lt;&gt;"",INDIRECT("ЗакСпец!H1048"),"")</f>
        <v/>
      </c>
      <c r="W1456" s="141"/>
      <c r="X1456" s="141" t="str">
        <f ca="1">IF(INDIRECT("ЗакСпец!I1048")&lt;&gt;"",INDIRECT("ЗакСпец!I1048"),"")</f>
        <v/>
      </c>
      <c r="Y1456" s="141"/>
      <c r="Z1456" s="141"/>
      <c r="AA1456" s="141"/>
      <c r="AB1456" s="139"/>
    </row>
    <row r="1457" spans="1:28" ht="22.5" customHeight="1" thickBot="1" x14ac:dyDescent="0.25">
      <c r="A1457" s="132"/>
      <c r="B1457" s="134"/>
      <c r="C1457" s="162"/>
      <c r="D1457" s="162"/>
      <c r="E1457" s="127"/>
      <c r="F1457" s="127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222" t="str">
        <f ca="1">IF(INDIRECT("ЗакСпец!D1049")&lt;&gt;"",INDIRECT("ЗакСпец!D1049"),"")</f>
        <v/>
      </c>
      <c r="K1457" s="222"/>
      <c r="L1457" s="222"/>
      <c r="M1457" s="222"/>
      <c r="N1457" s="222"/>
      <c r="O1457" s="141" t="str">
        <f ca="1">IF(INDIRECT("ЗакСпец!E1049")&lt;&gt;"",INDIRECT("ЗакСпец!E1049"),"")</f>
        <v/>
      </c>
      <c r="P1457" s="141"/>
      <c r="Q1457" s="141"/>
      <c r="R1457" s="141"/>
      <c r="S1457" s="141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41" t="str">
        <f ca="1">IF(INDIRECT("ЗакСпец!H1049")&lt;&gt;"",INDIRECT("ЗакСпец!H1049"),"")</f>
        <v/>
      </c>
      <c r="W1457" s="141"/>
      <c r="X1457" s="141" t="str">
        <f ca="1">IF(INDIRECT("ЗакСпец!I1049")&lt;&gt;"",INDIRECT("ЗакСпец!I1049"),"")</f>
        <v/>
      </c>
      <c r="Y1457" s="141"/>
      <c r="Z1457" s="141"/>
      <c r="AA1457" s="141"/>
      <c r="AB1457" s="139"/>
    </row>
    <row r="1458" spans="1:28" ht="8.4499999999999993" customHeight="1" thickBot="1" x14ac:dyDescent="0.25">
      <c r="A1458" s="132"/>
      <c r="B1458" s="134"/>
      <c r="C1458" s="162"/>
      <c r="D1458" s="162"/>
      <c r="E1458" s="127"/>
      <c r="F1458" s="127"/>
      <c r="G1458" s="223" t="str">
        <f ca="1">IF(INDIRECT("ЗакСпец!A1050")&lt;&gt;"",INDIRECT("ЗакСпец!A1050"),"")</f>
        <v/>
      </c>
      <c r="H1458" s="141" t="str">
        <f ca="1">IF(INDIRECT("ЗакСпец!B1050")&lt;&gt;"",INDIRECT("ЗакСпец!B1050"),"")</f>
        <v/>
      </c>
      <c r="I1458" s="222" t="str">
        <f ca="1">IF(INDIRECT("ЗакСпец!C1050")&lt;&gt;"",INDIRECT("ЗакСпец!C1050"),"")</f>
        <v/>
      </c>
      <c r="J1458" s="222" t="str">
        <f ca="1">IF(INDIRECT("ЗакСпец!D1050")&lt;&gt;"",INDIRECT("ЗакСпец!D1050"),"")</f>
        <v/>
      </c>
      <c r="K1458" s="222"/>
      <c r="L1458" s="222"/>
      <c r="M1458" s="222"/>
      <c r="N1458" s="222"/>
      <c r="O1458" s="141" t="str">
        <f ca="1">IF(INDIRECT("ЗакСпец!E1050")&lt;&gt;"",INDIRECT("ЗакСпец!E1050"),"")</f>
        <v/>
      </c>
      <c r="P1458" s="141"/>
      <c r="Q1458" s="141"/>
      <c r="R1458" s="141"/>
      <c r="S1458" s="141"/>
      <c r="T1458" s="222" t="str">
        <f ca="1">IF(INDIRECT("ЗакСпец!F1050")&lt;&gt;"",INDIRECT("ЗакСпец!F1050"),"")</f>
        <v/>
      </c>
      <c r="U1458" s="222" t="str">
        <f ca="1">IF(INDIRECT("ЗакСпец!G1050")&lt;&gt;"",INDIRECT("ЗакСпец!G1050"),"")</f>
        <v/>
      </c>
      <c r="V1458" s="141" t="str">
        <f ca="1">IF(INDIRECT("ЗакСпец!H1050")&lt;&gt;"",INDIRECT("ЗакСпец!H1050"),"")</f>
        <v/>
      </c>
      <c r="W1458" s="141"/>
      <c r="X1458" s="141" t="str">
        <f ca="1">IF(INDIRECT("ЗакСпец!I1050")&lt;&gt;"",INDIRECT("ЗакСпец!I1050"),"")</f>
        <v/>
      </c>
      <c r="Y1458" s="141"/>
      <c r="Z1458" s="141"/>
      <c r="AA1458" s="141"/>
      <c r="AB1458" s="139"/>
    </row>
    <row r="1459" spans="1:28" ht="14.45" customHeight="1" thickBot="1" x14ac:dyDescent="0.25">
      <c r="A1459" s="132"/>
      <c r="B1459" s="134"/>
      <c r="C1459" s="162" t="s">
        <v>27</v>
      </c>
      <c r="D1459" s="162"/>
      <c r="E1459" s="127"/>
      <c r="F1459" s="127"/>
      <c r="G1459" s="223"/>
      <c r="H1459" s="141"/>
      <c r="I1459" s="222"/>
      <c r="J1459" s="222"/>
      <c r="K1459" s="222"/>
      <c r="L1459" s="222"/>
      <c r="M1459" s="222"/>
      <c r="N1459" s="222"/>
      <c r="O1459" s="141"/>
      <c r="P1459" s="141"/>
      <c r="Q1459" s="141"/>
      <c r="R1459" s="141"/>
      <c r="S1459" s="141"/>
      <c r="T1459" s="222"/>
      <c r="U1459" s="222"/>
      <c r="V1459" s="141"/>
      <c r="W1459" s="141"/>
      <c r="X1459" s="141"/>
      <c r="Y1459" s="141"/>
      <c r="Z1459" s="141"/>
      <c r="AA1459" s="141"/>
      <c r="AB1459" s="139"/>
    </row>
    <row r="1460" spans="1:28" ht="14.45" customHeight="1" thickBot="1" x14ac:dyDescent="0.25">
      <c r="A1460" s="132"/>
      <c r="B1460" s="134"/>
      <c r="C1460" s="162"/>
      <c r="D1460" s="162"/>
      <c r="E1460" s="127"/>
      <c r="F1460" s="127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39"/>
    </row>
    <row r="1461" spans="1:28" ht="14.45" customHeight="1" thickBot="1" x14ac:dyDescent="0.25">
      <c r="A1461" s="132"/>
      <c r="B1461" s="134"/>
      <c r="C1461" s="162"/>
      <c r="D1461" s="162"/>
      <c r="E1461" s="127"/>
      <c r="F1461" s="127"/>
      <c r="G1461" s="20"/>
      <c r="J1461" s="14"/>
      <c r="K1461" s="14"/>
      <c r="L1461" s="214"/>
      <c r="M1461" s="214"/>
      <c r="N1461" s="215"/>
      <c r="O1461" s="215"/>
      <c r="P1461" s="14"/>
      <c r="Q1461" s="14"/>
      <c r="R1461" s="216" t="str">
        <f>R1418</f>
        <v>1191-ИОС4.1-ВОР</v>
      </c>
      <c r="S1461" s="216"/>
      <c r="T1461" s="216"/>
      <c r="U1461" s="216"/>
      <c r="V1461" s="216"/>
      <c r="W1461" s="216"/>
      <c r="X1461" s="216"/>
      <c r="Y1461" s="216"/>
      <c r="Z1461" s="216"/>
      <c r="AA1461" s="32" t="s">
        <v>16</v>
      </c>
      <c r="AB1461" s="139"/>
    </row>
    <row r="1462" spans="1:28" ht="14.45" customHeight="1" thickBot="1" x14ac:dyDescent="0.25">
      <c r="A1462" s="132"/>
      <c r="B1462" s="134"/>
      <c r="C1462" s="162"/>
      <c r="D1462" s="162"/>
      <c r="E1462" s="127"/>
      <c r="F1462" s="127"/>
      <c r="G1462" s="20"/>
      <c r="J1462" s="27"/>
      <c r="K1462" s="27"/>
      <c r="L1462" s="199"/>
      <c r="M1462" s="199"/>
      <c r="N1462" s="219"/>
      <c r="O1462" s="219"/>
      <c r="P1462" s="27"/>
      <c r="Q1462" s="27"/>
      <c r="R1462" s="216"/>
      <c r="S1462" s="216"/>
      <c r="T1462" s="216"/>
      <c r="U1462" s="216"/>
      <c r="V1462" s="216"/>
      <c r="W1462" s="216"/>
      <c r="X1462" s="216"/>
      <c r="Y1462" s="216"/>
      <c r="Z1462" s="216"/>
      <c r="AA1462" s="213" t="str">
        <f ca="1">IF(CONCATENATE(H1424,H1425,H1426,H1427,H1428)&lt;&gt;"",AA1419+1,"")</f>
        <v/>
      </c>
      <c r="AB1462" s="139"/>
    </row>
    <row r="1463" spans="1:28" ht="14.45" customHeight="1" thickBot="1" x14ac:dyDescent="0.25">
      <c r="A1463" s="132"/>
      <c r="B1463" s="134"/>
      <c r="C1463" s="162"/>
      <c r="D1463" s="162"/>
      <c r="E1463" s="127"/>
      <c r="F1463" s="127"/>
      <c r="G1463" s="23"/>
      <c r="H1463" s="42"/>
      <c r="I1463" s="24"/>
      <c r="J1463" s="13" t="s">
        <v>10</v>
      </c>
      <c r="K1463" s="13" t="s">
        <v>11</v>
      </c>
      <c r="L1463" s="213" t="s">
        <v>16</v>
      </c>
      <c r="M1463" s="213"/>
      <c r="N1463" s="127" t="s">
        <v>12</v>
      </c>
      <c r="O1463" s="127"/>
      <c r="P1463" s="13" t="s">
        <v>13</v>
      </c>
      <c r="Q1463" s="13" t="s">
        <v>14</v>
      </c>
      <c r="R1463" s="216"/>
      <c r="S1463" s="216"/>
      <c r="T1463" s="216"/>
      <c r="U1463" s="216"/>
      <c r="V1463" s="216"/>
      <c r="W1463" s="216"/>
      <c r="X1463" s="216"/>
      <c r="Y1463" s="216"/>
      <c r="Z1463" s="216"/>
      <c r="AA1463" s="213"/>
      <c r="AB1463" s="139"/>
    </row>
    <row r="1464" spans="1:28" ht="16.899999999999999" customHeight="1" x14ac:dyDescent="0.2">
      <c r="A1464" s="196"/>
      <c r="B1464" s="197"/>
      <c r="C1464" s="197"/>
      <c r="D1464" s="197"/>
      <c r="E1464" s="197"/>
      <c r="F1464" s="197"/>
      <c r="G1464" s="197"/>
      <c r="H1464" s="197"/>
      <c r="I1464" s="197"/>
      <c r="J1464" s="197"/>
      <c r="K1464" s="197"/>
      <c r="L1464" s="197"/>
      <c r="M1464" s="197"/>
      <c r="N1464" s="197"/>
      <c r="O1464" s="197"/>
      <c r="P1464" s="197"/>
      <c r="Q1464" s="197"/>
      <c r="R1464" s="197"/>
      <c r="S1464" s="197"/>
      <c r="T1464" s="197"/>
      <c r="U1464" s="197"/>
      <c r="V1464" s="197"/>
      <c r="W1464" s="197"/>
      <c r="X1464" s="197"/>
      <c r="Y1464" s="197"/>
      <c r="Z1464" s="197"/>
      <c r="AA1464" s="197"/>
      <c r="AB1464" s="140"/>
    </row>
    <row r="1465" spans="1:28" ht="16.899999999999999" customHeight="1" thickBot="1" x14ac:dyDescent="0.25">
      <c r="A1465" s="130"/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35"/>
    </row>
    <row r="1466" spans="1:28" ht="100.15" customHeight="1" thickBot="1" x14ac:dyDescent="0.25">
      <c r="A1466" s="198"/>
      <c r="B1466" s="134"/>
      <c r="C1466" s="134"/>
      <c r="D1466" s="134"/>
      <c r="E1466" s="134"/>
      <c r="F1466" s="134"/>
      <c r="G1466" s="12" t="s">
        <v>18</v>
      </c>
      <c r="H1466" s="38" t="s">
        <v>19</v>
      </c>
      <c r="I1466" s="12" t="s">
        <v>20</v>
      </c>
      <c r="J1466" s="222" t="s">
        <v>21</v>
      </c>
      <c r="K1466" s="222"/>
      <c r="L1466" s="222"/>
      <c r="M1466" s="213"/>
      <c r="N1466" s="213"/>
      <c r="O1466" s="141" t="s">
        <v>22</v>
      </c>
      <c r="P1466" s="141"/>
      <c r="Q1466" s="141"/>
      <c r="R1466" s="141"/>
      <c r="S1466" s="141"/>
      <c r="T1466" s="12" t="s">
        <v>26</v>
      </c>
      <c r="U1466" s="12" t="s">
        <v>25</v>
      </c>
      <c r="V1466" s="141" t="s">
        <v>23</v>
      </c>
      <c r="W1466" s="141"/>
      <c r="X1466" s="141" t="s">
        <v>24</v>
      </c>
      <c r="Y1466" s="141"/>
      <c r="Z1466" s="141"/>
      <c r="AA1466" s="141"/>
      <c r="AB1466" s="139"/>
    </row>
    <row r="1467" spans="1:28" ht="22.5" customHeight="1" thickBot="1" x14ac:dyDescent="0.25">
      <c r="A1467" s="132"/>
      <c r="B1467" s="134"/>
      <c r="C1467" s="134"/>
      <c r="D1467" s="134"/>
      <c r="E1467" s="134"/>
      <c r="F1467" s="134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222" t="str">
        <f ca="1">IF(INDIRECT("ЗакСпец!D1051")&lt;&gt;"",INDIRECT("ЗакСпец!D1051"),"")</f>
        <v/>
      </c>
      <c r="K1467" s="222"/>
      <c r="L1467" s="222"/>
      <c r="M1467" s="222"/>
      <c r="N1467" s="222"/>
      <c r="O1467" s="141" t="str">
        <f ca="1">IF(INDIRECT("ЗакСпец!E1051")&lt;&gt;"",INDIRECT("ЗакСпец!E1051"),"")</f>
        <v/>
      </c>
      <c r="P1467" s="141"/>
      <c r="Q1467" s="141"/>
      <c r="R1467" s="141"/>
      <c r="S1467" s="141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41" t="str">
        <f ca="1">IF(INDIRECT("ЗакСпец!H1051")&lt;&gt;"",INDIRECT("ЗакСпец!H1051"),"")</f>
        <v/>
      </c>
      <c r="W1467" s="141"/>
      <c r="X1467" s="141" t="str">
        <f ca="1">IF(INDIRECT("ЗакСпец!I1051")&lt;&gt;"",INDIRECT("ЗакСпец!I1051"),"")</f>
        <v/>
      </c>
      <c r="Y1467" s="141"/>
      <c r="Z1467" s="141"/>
      <c r="AA1467" s="141"/>
      <c r="AB1467" s="139"/>
    </row>
    <row r="1468" spans="1:28" ht="22.5" customHeight="1" thickBot="1" x14ac:dyDescent="0.25">
      <c r="A1468" s="132"/>
      <c r="B1468" s="134"/>
      <c r="C1468" s="134"/>
      <c r="D1468" s="134"/>
      <c r="E1468" s="134"/>
      <c r="F1468" s="134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222" t="str">
        <f ca="1">IF(INDIRECT("ЗакСпец!D1052")&lt;&gt;"",INDIRECT("ЗакСпец!D1052"),"")</f>
        <v/>
      </c>
      <c r="K1468" s="222"/>
      <c r="L1468" s="222"/>
      <c r="M1468" s="222"/>
      <c r="N1468" s="222"/>
      <c r="O1468" s="141" t="str">
        <f ca="1">IF(INDIRECT("ЗакСпец!E1052")&lt;&gt;"",INDIRECT("ЗакСпец!E1052"),"")</f>
        <v/>
      </c>
      <c r="P1468" s="141"/>
      <c r="Q1468" s="141"/>
      <c r="R1468" s="141"/>
      <c r="S1468" s="141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41" t="str">
        <f ca="1">IF(INDIRECT("ЗакСпец!H1052")&lt;&gt;"",INDIRECT("ЗакСпец!H1052"),"")</f>
        <v/>
      </c>
      <c r="W1468" s="141"/>
      <c r="X1468" s="141" t="str">
        <f ca="1">IF(INDIRECT("ЗакСпец!I1052")&lt;&gt;"",INDIRECT("ЗакСпец!I1052"),"")</f>
        <v/>
      </c>
      <c r="Y1468" s="141"/>
      <c r="Z1468" s="141"/>
      <c r="AA1468" s="141"/>
      <c r="AB1468" s="139"/>
    </row>
    <row r="1469" spans="1:28" ht="22.5" customHeight="1" thickBot="1" x14ac:dyDescent="0.25">
      <c r="A1469" s="132"/>
      <c r="B1469" s="134"/>
      <c r="C1469" s="134"/>
      <c r="D1469" s="134"/>
      <c r="E1469" s="134"/>
      <c r="F1469" s="134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222" t="str">
        <f ca="1">IF(INDIRECT("ЗакСпец!D1053")&lt;&gt;"",INDIRECT("ЗакСпец!D1053"),"")</f>
        <v/>
      </c>
      <c r="K1469" s="222"/>
      <c r="L1469" s="222"/>
      <c r="M1469" s="222"/>
      <c r="N1469" s="222"/>
      <c r="O1469" s="141" t="str">
        <f ca="1">IF(INDIRECT("ЗакСпец!E1053")&lt;&gt;"",INDIRECT("ЗакСпец!E1053"),"")</f>
        <v/>
      </c>
      <c r="P1469" s="141"/>
      <c r="Q1469" s="141"/>
      <c r="R1469" s="141"/>
      <c r="S1469" s="141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41" t="str">
        <f ca="1">IF(INDIRECT("ЗакСпец!H1053")&lt;&gt;"",INDIRECT("ЗакСпец!H1053"),"")</f>
        <v/>
      </c>
      <c r="W1469" s="141"/>
      <c r="X1469" s="141" t="str">
        <f ca="1">IF(INDIRECT("ЗакСпец!I1053")&lt;&gt;"",INDIRECT("ЗакСпец!I1053"),"")</f>
        <v/>
      </c>
      <c r="Y1469" s="141"/>
      <c r="Z1469" s="141"/>
      <c r="AA1469" s="141"/>
      <c r="AB1469" s="139"/>
    </row>
    <row r="1470" spans="1:28" ht="22.5" customHeight="1" thickBot="1" x14ac:dyDescent="0.25">
      <c r="A1470" s="132"/>
      <c r="B1470" s="134"/>
      <c r="C1470" s="134"/>
      <c r="D1470" s="134"/>
      <c r="E1470" s="134"/>
      <c r="F1470" s="134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222" t="str">
        <f ca="1">IF(INDIRECT("ЗакСпец!D1054")&lt;&gt;"",INDIRECT("ЗакСпец!D1054"),"")</f>
        <v/>
      </c>
      <c r="K1470" s="222"/>
      <c r="L1470" s="222"/>
      <c r="M1470" s="222"/>
      <c r="N1470" s="222"/>
      <c r="O1470" s="141" t="str">
        <f ca="1">IF(INDIRECT("ЗакСпец!E1054")&lt;&gt;"",INDIRECT("ЗакСпец!E1054"),"")</f>
        <v/>
      </c>
      <c r="P1470" s="141"/>
      <c r="Q1470" s="141"/>
      <c r="R1470" s="141"/>
      <c r="S1470" s="141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41" t="str">
        <f ca="1">IF(INDIRECT("ЗакСпец!H1054")&lt;&gt;"",INDIRECT("ЗакСпец!H1054"),"")</f>
        <v/>
      </c>
      <c r="W1470" s="141"/>
      <c r="X1470" s="141" t="str">
        <f ca="1">IF(INDIRECT("ЗакСпец!I1054")&lt;&gt;"",INDIRECT("ЗакСпец!I1054"),"")</f>
        <v/>
      </c>
      <c r="Y1470" s="141"/>
      <c r="Z1470" s="141"/>
      <c r="AA1470" s="141"/>
      <c r="AB1470" s="139"/>
    </row>
    <row r="1471" spans="1:28" ht="22.5" customHeight="1" thickBot="1" x14ac:dyDescent="0.25">
      <c r="A1471" s="132"/>
      <c r="B1471" s="134"/>
      <c r="C1471" s="134"/>
      <c r="D1471" s="134"/>
      <c r="E1471" s="134"/>
      <c r="F1471" s="134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222" t="str">
        <f ca="1">IF(INDIRECT("ЗакСпец!D1055")&lt;&gt;"",INDIRECT("ЗакСпец!D1055"),"")</f>
        <v/>
      </c>
      <c r="K1471" s="222"/>
      <c r="L1471" s="222"/>
      <c r="M1471" s="222"/>
      <c r="N1471" s="222"/>
      <c r="O1471" s="141" t="str">
        <f ca="1">IF(INDIRECT("ЗакСпец!E1055")&lt;&gt;"",INDIRECT("ЗакСпец!E1055"),"")</f>
        <v/>
      </c>
      <c r="P1471" s="141"/>
      <c r="Q1471" s="141"/>
      <c r="R1471" s="141"/>
      <c r="S1471" s="141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41" t="str">
        <f ca="1">IF(INDIRECT("ЗакСпец!H1055")&lt;&gt;"",INDIRECT("ЗакСпец!H1055"),"")</f>
        <v/>
      </c>
      <c r="W1471" s="141"/>
      <c r="X1471" s="141" t="str">
        <f ca="1">IF(INDIRECT("ЗакСпец!I1055")&lt;&gt;"",INDIRECT("ЗакСпец!I1055"),"")</f>
        <v/>
      </c>
      <c r="Y1471" s="141"/>
      <c r="Z1471" s="141"/>
      <c r="AA1471" s="141"/>
      <c r="AB1471" s="139"/>
    </row>
    <row r="1472" spans="1:28" ht="22.5" customHeight="1" thickBot="1" x14ac:dyDescent="0.25">
      <c r="A1472" s="132"/>
      <c r="B1472" s="134"/>
      <c r="C1472" s="134"/>
      <c r="D1472" s="134"/>
      <c r="E1472" s="134"/>
      <c r="F1472" s="134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222" t="str">
        <f ca="1">IF(INDIRECT("ЗакСпец!D1056")&lt;&gt;"",INDIRECT("ЗакСпец!D1056"),"")</f>
        <v/>
      </c>
      <c r="K1472" s="222"/>
      <c r="L1472" s="222"/>
      <c r="M1472" s="222"/>
      <c r="N1472" s="222"/>
      <c r="O1472" s="141" t="str">
        <f ca="1">IF(INDIRECT("ЗакСпец!E1056")&lt;&gt;"",INDIRECT("ЗакСпец!E1056"),"")</f>
        <v/>
      </c>
      <c r="P1472" s="141"/>
      <c r="Q1472" s="141"/>
      <c r="R1472" s="141"/>
      <c r="S1472" s="141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41" t="str">
        <f ca="1">IF(INDIRECT("ЗакСпец!H1056")&lt;&gt;"",INDIRECT("ЗакСпец!H1056"),"")</f>
        <v/>
      </c>
      <c r="W1472" s="141"/>
      <c r="X1472" s="141" t="str">
        <f ca="1">IF(INDIRECT("ЗакСпец!I1056")&lt;&gt;"",INDIRECT("ЗакСпец!I1056"),"")</f>
        <v/>
      </c>
      <c r="Y1472" s="141"/>
      <c r="Z1472" s="141"/>
      <c r="AA1472" s="141"/>
      <c r="AB1472" s="139"/>
    </row>
    <row r="1473" spans="1:28" ht="22.5" customHeight="1" thickBot="1" x14ac:dyDescent="0.25">
      <c r="A1473" s="132"/>
      <c r="B1473" s="134"/>
      <c r="C1473" s="134"/>
      <c r="D1473" s="134"/>
      <c r="E1473" s="134"/>
      <c r="F1473" s="134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222" t="str">
        <f ca="1">IF(INDIRECT("ЗакСпец!D1057")&lt;&gt;"",INDIRECT("ЗакСпец!D1057"),"")</f>
        <v/>
      </c>
      <c r="K1473" s="222"/>
      <c r="L1473" s="222"/>
      <c r="M1473" s="222"/>
      <c r="N1473" s="222"/>
      <c r="O1473" s="141" t="str">
        <f ca="1">IF(INDIRECT("ЗакСпец!E1057")&lt;&gt;"",INDIRECT("ЗакСпец!E1057"),"")</f>
        <v/>
      </c>
      <c r="P1473" s="141"/>
      <c r="Q1473" s="141"/>
      <c r="R1473" s="141"/>
      <c r="S1473" s="141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41" t="str">
        <f ca="1">IF(INDIRECT("ЗакСпец!H1057")&lt;&gt;"",INDIRECT("ЗакСпец!H1057"),"")</f>
        <v/>
      </c>
      <c r="W1473" s="141"/>
      <c r="X1473" s="141" t="str">
        <f ca="1">IF(INDIRECT("ЗакСпец!I1057")&lt;&gt;"",INDIRECT("ЗакСпец!I1057"),"")</f>
        <v/>
      </c>
      <c r="Y1473" s="141"/>
      <c r="Z1473" s="141"/>
      <c r="AA1473" s="141"/>
      <c r="AB1473" s="139"/>
    </row>
    <row r="1474" spans="1:28" ht="22.5" customHeight="1" thickBot="1" x14ac:dyDescent="0.25">
      <c r="A1474" s="132"/>
      <c r="B1474" s="134"/>
      <c r="C1474" s="134"/>
      <c r="D1474" s="134"/>
      <c r="E1474" s="134"/>
      <c r="F1474" s="134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222" t="str">
        <f ca="1">IF(INDIRECT("ЗакСпец!D1058")&lt;&gt;"",INDIRECT("ЗакСпец!D1058"),"")</f>
        <v/>
      </c>
      <c r="K1474" s="222"/>
      <c r="L1474" s="222"/>
      <c r="M1474" s="222"/>
      <c r="N1474" s="222"/>
      <c r="O1474" s="141" t="str">
        <f ca="1">IF(INDIRECT("ЗакСпец!E1058")&lt;&gt;"",INDIRECT("ЗакСпец!E1058"),"")</f>
        <v/>
      </c>
      <c r="P1474" s="141"/>
      <c r="Q1474" s="141"/>
      <c r="R1474" s="141"/>
      <c r="S1474" s="141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41" t="str">
        <f ca="1">IF(INDIRECT("ЗакСпец!H1058")&lt;&gt;"",INDIRECT("ЗакСпец!H1058"),"")</f>
        <v/>
      </c>
      <c r="W1474" s="141"/>
      <c r="X1474" s="141" t="str">
        <f ca="1">IF(INDIRECT("ЗакСпец!I1058")&lt;&gt;"",INDIRECT("ЗакСпец!I1058"),"")</f>
        <v/>
      </c>
      <c r="Y1474" s="141"/>
      <c r="Z1474" s="141"/>
      <c r="AA1474" s="141"/>
      <c r="AB1474" s="139"/>
    </row>
    <row r="1475" spans="1:28" ht="22.5" customHeight="1" thickBot="1" x14ac:dyDescent="0.25">
      <c r="A1475" s="132"/>
      <c r="B1475" s="134"/>
      <c r="C1475" s="134"/>
      <c r="D1475" s="134"/>
      <c r="E1475" s="134"/>
      <c r="F1475" s="134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222" t="str">
        <f ca="1">IF(INDIRECT("ЗакСпец!D1059")&lt;&gt;"",INDIRECT("ЗакСпец!D1059"),"")</f>
        <v/>
      </c>
      <c r="K1475" s="222"/>
      <c r="L1475" s="222"/>
      <c r="M1475" s="222"/>
      <c r="N1475" s="222"/>
      <c r="O1475" s="141" t="str">
        <f ca="1">IF(INDIRECT("ЗакСпец!E1059")&lt;&gt;"",INDIRECT("ЗакСпец!E1059"),"")</f>
        <v/>
      </c>
      <c r="P1475" s="141"/>
      <c r="Q1475" s="141"/>
      <c r="R1475" s="141"/>
      <c r="S1475" s="141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41" t="str">
        <f ca="1">IF(INDIRECT("ЗакСпец!H1059")&lt;&gt;"",INDIRECT("ЗакСпец!H1059"),"")</f>
        <v/>
      </c>
      <c r="W1475" s="141"/>
      <c r="X1475" s="141" t="str">
        <f ca="1">IF(INDIRECT("ЗакСпец!I1059")&lt;&gt;"",INDIRECT("ЗакСпец!I1059"),"")</f>
        <v/>
      </c>
      <c r="Y1475" s="141"/>
      <c r="Z1475" s="141"/>
      <c r="AA1475" s="141"/>
      <c r="AB1475" s="139"/>
    </row>
    <row r="1476" spans="1:28" ht="22.5" customHeight="1" thickBot="1" x14ac:dyDescent="0.25">
      <c r="A1476" s="132"/>
      <c r="B1476" s="134"/>
      <c r="C1476" s="134"/>
      <c r="D1476" s="134"/>
      <c r="E1476" s="134"/>
      <c r="F1476" s="134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222" t="str">
        <f ca="1">IF(INDIRECT("ЗакСпец!D1060")&lt;&gt;"",INDIRECT("ЗакСпец!D1060"),"")</f>
        <v/>
      </c>
      <c r="K1476" s="222"/>
      <c r="L1476" s="222"/>
      <c r="M1476" s="222"/>
      <c r="N1476" s="222"/>
      <c r="O1476" s="141" t="str">
        <f ca="1">IF(INDIRECT("ЗакСпец!E1060")&lt;&gt;"",INDIRECT("ЗакСпец!E1060"),"")</f>
        <v/>
      </c>
      <c r="P1476" s="141"/>
      <c r="Q1476" s="141"/>
      <c r="R1476" s="141"/>
      <c r="S1476" s="141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41" t="str">
        <f ca="1">IF(INDIRECT("ЗакСпец!H1060")&lt;&gt;"",INDIRECT("ЗакСпец!H1060"),"")</f>
        <v/>
      </c>
      <c r="W1476" s="141"/>
      <c r="X1476" s="141" t="str">
        <f ca="1">IF(INDIRECT("ЗакСпец!I1060")&lt;&gt;"",INDIRECT("ЗакСпец!I1060"),"")</f>
        <v/>
      </c>
      <c r="Y1476" s="141"/>
      <c r="Z1476" s="141"/>
      <c r="AA1476" s="141"/>
      <c r="AB1476" s="139"/>
    </row>
    <row r="1477" spans="1:28" ht="22.5" customHeight="1" thickBot="1" x14ac:dyDescent="0.25">
      <c r="A1477" s="132"/>
      <c r="B1477" s="134"/>
      <c r="C1477" s="134"/>
      <c r="D1477" s="134"/>
      <c r="E1477" s="134"/>
      <c r="F1477" s="134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222" t="str">
        <f ca="1">IF(INDIRECT("ЗакСпец!D1061")&lt;&gt;"",INDIRECT("ЗакСпец!D1061"),"")</f>
        <v/>
      </c>
      <c r="K1477" s="222"/>
      <c r="L1477" s="222"/>
      <c r="M1477" s="222"/>
      <c r="N1477" s="222"/>
      <c r="O1477" s="141" t="str">
        <f ca="1">IF(INDIRECT("ЗакСпец!E1061")&lt;&gt;"",INDIRECT("ЗакСпец!E1061"),"")</f>
        <v/>
      </c>
      <c r="P1477" s="141"/>
      <c r="Q1477" s="141"/>
      <c r="R1477" s="141"/>
      <c r="S1477" s="141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41" t="str">
        <f ca="1">IF(INDIRECT("ЗакСпец!H1061")&lt;&gt;"",INDIRECT("ЗакСпец!H1061"),"")</f>
        <v/>
      </c>
      <c r="W1477" s="141"/>
      <c r="X1477" s="141" t="str">
        <f ca="1">IF(INDIRECT("ЗакСпец!I1061")&lt;&gt;"",INDIRECT("ЗакСпец!I1061"),"")</f>
        <v/>
      </c>
      <c r="Y1477" s="141"/>
      <c r="Z1477" s="141"/>
      <c r="AA1477" s="141"/>
      <c r="AB1477" s="139"/>
    </row>
    <row r="1478" spans="1:28" ht="22.5" customHeight="1" thickBot="1" x14ac:dyDescent="0.25">
      <c r="A1478" s="132"/>
      <c r="B1478" s="134"/>
      <c r="C1478" s="134"/>
      <c r="D1478" s="134"/>
      <c r="E1478" s="134"/>
      <c r="F1478" s="134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222" t="str">
        <f ca="1">IF(INDIRECT("ЗакСпец!D1062")&lt;&gt;"",INDIRECT("ЗакСпец!D1062"),"")</f>
        <v/>
      </c>
      <c r="K1478" s="222"/>
      <c r="L1478" s="222"/>
      <c r="M1478" s="222"/>
      <c r="N1478" s="222"/>
      <c r="O1478" s="141" t="str">
        <f ca="1">IF(INDIRECT("ЗакСпец!E1062")&lt;&gt;"",INDIRECT("ЗакСпец!E1062"),"")</f>
        <v/>
      </c>
      <c r="P1478" s="141"/>
      <c r="Q1478" s="141"/>
      <c r="R1478" s="141"/>
      <c r="S1478" s="141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41" t="str">
        <f ca="1">IF(INDIRECT("ЗакСпец!H1062")&lt;&gt;"",INDIRECT("ЗакСпец!H1062"),"")</f>
        <v/>
      </c>
      <c r="W1478" s="141"/>
      <c r="X1478" s="141" t="str">
        <f ca="1">IF(INDIRECT("ЗакСпец!I1062")&lt;&gt;"",INDIRECT("ЗакСпец!I1062"),"")</f>
        <v/>
      </c>
      <c r="Y1478" s="141"/>
      <c r="Z1478" s="141"/>
      <c r="AA1478" s="141"/>
      <c r="AB1478" s="139"/>
    </row>
    <row r="1479" spans="1:28" ht="22.5" customHeight="1" thickBot="1" x14ac:dyDescent="0.25">
      <c r="A1479" s="132"/>
      <c r="B1479" s="134"/>
      <c r="C1479" s="134"/>
      <c r="D1479" s="134"/>
      <c r="E1479" s="134"/>
      <c r="F1479" s="134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222" t="str">
        <f ca="1">IF(INDIRECT("ЗакСпец!D1063")&lt;&gt;"",INDIRECT("ЗакСпец!D1063"),"")</f>
        <v/>
      </c>
      <c r="K1479" s="222"/>
      <c r="L1479" s="222"/>
      <c r="M1479" s="222"/>
      <c r="N1479" s="222"/>
      <c r="O1479" s="141" t="str">
        <f ca="1">IF(INDIRECT("ЗакСпец!E1063")&lt;&gt;"",INDIRECT("ЗакСпец!E1063"),"")</f>
        <v/>
      </c>
      <c r="P1479" s="141"/>
      <c r="Q1479" s="141"/>
      <c r="R1479" s="141"/>
      <c r="S1479" s="141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41" t="str">
        <f ca="1">IF(INDIRECT("ЗакСпец!H1063")&lt;&gt;"",INDIRECT("ЗакСпец!H1063"),"")</f>
        <v/>
      </c>
      <c r="W1479" s="141"/>
      <c r="X1479" s="141" t="str">
        <f ca="1">IF(INDIRECT("ЗакСпец!I1063")&lt;&gt;"",INDIRECT("ЗакСпец!I1063"),"")</f>
        <v/>
      </c>
      <c r="Y1479" s="141"/>
      <c r="Z1479" s="141"/>
      <c r="AA1479" s="141"/>
      <c r="AB1479" s="139"/>
    </row>
    <row r="1480" spans="1:28" ht="22.5" customHeight="1" thickBot="1" x14ac:dyDescent="0.25">
      <c r="A1480" s="132"/>
      <c r="B1480" s="134"/>
      <c r="C1480" s="134"/>
      <c r="D1480" s="134"/>
      <c r="E1480" s="134"/>
      <c r="F1480" s="134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222" t="str">
        <f ca="1">IF(INDIRECT("ЗакСпец!D1064")&lt;&gt;"",INDIRECT("ЗакСпец!D1064"),"")</f>
        <v/>
      </c>
      <c r="K1480" s="222"/>
      <c r="L1480" s="222"/>
      <c r="M1480" s="222"/>
      <c r="N1480" s="222"/>
      <c r="O1480" s="141" t="str">
        <f ca="1">IF(INDIRECT("ЗакСпец!E1064")&lt;&gt;"",INDIRECT("ЗакСпец!E1064"),"")</f>
        <v/>
      </c>
      <c r="P1480" s="141"/>
      <c r="Q1480" s="141"/>
      <c r="R1480" s="141"/>
      <c r="S1480" s="141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41" t="str">
        <f ca="1">IF(INDIRECT("ЗакСпец!H1064")&lt;&gt;"",INDIRECT("ЗакСпец!H1064"),"")</f>
        <v/>
      </c>
      <c r="W1480" s="141"/>
      <c r="X1480" s="141" t="str">
        <f ca="1">IF(INDIRECT("ЗакСпец!I1064")&lt;&gt;"",INDIRECT("ЗакСпец!I1064"),"")</f>
        <v/>
      </c>
      <c r="Y1480" s="141"/>
      <c r="Z1480" s="141"/>
      <c r="AA1480" s="141"/>
      <c r="AB1480" s="139"/>
    </row>
    <row r="1481" spans="1:28" ht="16.899999999999999" customHeight="1" thickBot="1" x14ac:dyDescent="0.25">
      <c r="A1481" s="132"/>
      <c r="B1481" s="134"/>
      <c r="C1481" s="134"/>
      <c r="D1481" s="134"/>
      <c r="E1481" s="134"/>
      <c r="F1481" s="134"/>
      <c r="G1481" s="222" t="str">
        <f ca="1">IF(INDIRECT("ЗакСпец!A1065")&lt;&gt;"",INDIRECT("ЗакСпец!A1065"),"")</f>
        <v/>
      </c>
      <c r="H1481" s="141" t="str">
        <f ca="1">IF(INDIRECT("ЗакСпец!B1065")&lt;&gt;"",INDIRECT("ЗакСпец!B1065"),"")</f>
        <v/>
      </c>
      <c r="I1481" s="222" t="str">
        <f ca="1">IF(INDIRECT("ЗакСпец!C1065")&lt;&gt;"",INDIRECT("ЗакСпец!C1065"),"")</f>
        <v/>
      </c>
      <c r="J1481" s="222" t="str">
        <f ca="1">IF(INDIRECT("ЗакСпец!D1065")&lt;&gt;"",INDIRECT("ЗакСпец!D1065"),"")</f>
        <v/>
      </c>
      <c r="K1481" s="222"/>
      <c r="L1481" s="222"/>
      <c r="M1481" s="222"/>
      <c r="N1481" s="222"/>
      <c r="O1481" s="141" t="str">
        <f ca="1">IF(INDIRECT("ЗакСпец!E1065")&lt;&gt;"",INDIRECT("ЗакСпец!E1065"),"")</f>
        <v/>
      </c>
      <c r="P1481" s="141"/>
      <c r="Q1481" s="141"/>
      <c r="R1481" s="141"/>
      <c r="S1481" s="141"/>
      <c r="T1481" s="222" t="str">
        <f ca="1">IF(INDIRECT("ЗакСпец!F1065")&lt;&gt;"",INDIRECT("ЗакСпец!F1065"),"")</f>
        <v/>
      </c>
      <c r="U1481" s="222" t="str">
        <f ca="1">IF(INDIRECT("ЗакСпец!G1065")&lt;&gt;"",INDIRECT("ЗакСпец!G1065"),"")</f>
        <v/>
      </c>
      <c r="V1481" s="141" t="str">
        <f ca="1">IF(INDIRECT("ЗакСпец!H1065")&lt;&gt;"",INDIRECT("ЗакСпец!H1065"),"")</f>
        <v/>
      </c>
      <c r="W1481" s="141"/>
      <c r="X1481" s="141" t="str">
        <f ca="1">IF(INDIRECT("ЗакСпец!I1065")&lt;&gt;"",INDIRECT("ЗакСпец!I1065"),"")</f>
        <v/>
      </c>
      <c r="Y1481" s="141"/>
      <c r="Z1481" s="141"/>
      <c r="AA1481" s="141"/>
      <c r="AB1481" s="139"/>
    </row>
    <row r="1482" spans="1:28" ht="5.65" customHeight="1" thickBot="1" x14ac:dyDescent="0.25">
      <c r="A1482" s="132"/>
      <c r="B1482" s="134"/>
      <c r="C1482" s="134"/>
      <c r="D1482" s="134"/>
      <c r="E1482" s="134"/>
      <c r="F1482" s="134"/>
      <c r="G1482" s="222"/>
      <c r="H1482" s="141"/>
      <c r="I1482" s="222"/>
      <c r="J1482" s="222"/>
      <c r="K1482" s="222"/>
      <c r="L1482" s="222"/>
      <c r="M1482" s="222"/>
      <c r="N1482" s="222"/>
      <c r="O1482" s="141"/>
      <c r="P1482" s="141"/>
      <c r="Q1482" s="141"/>
      <c r="R1482" s="141"/>
      <c r="S1482" s="141"/>
      <c r="T1482" s="222"/>
      <c r="U1482" s="222"/>
      <c r="V1482" s="141"/>
      <c r="W1482" s="141"/>
      <c r="X1482" s="141"/>
      <c r="Y1482" s="141"/>
      <c r="Z1482" s="141"/>
      <c r="AA1482" s="141"/>
      <c r="AB1482" s="139"/>
    </row>
    <row r="1483" spans="1:28" ht="22.5" customHeight="1" thickBot="1" x14ac:dyDescent="0.25">
      <c r="A1483" s="132"/>
      <c r="B1483" s="134"/>
      <c r="C1483" s="134"/>
      <c r="D1483" s="134"/>
      <c r="E1483" s="134"/>
      <c r="F1483" s="134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222" t="str">
        <f ca="1">IF(INDIRECT("ЗакСпец!D1066")&lt;&gt;"",INDIRECT("ЗакСпец!D1066"),"")</f>
        <v/>
      </c>
      <c r="K1483" s="222"/>
      <c r="L1483" s="222"/>
      <c r="M1483" s="222"/>
      <c r="N1483" s="222"/>
      <c r="O1483" s="141" t="str">
        <f ca="1">IF(INDIRECT("ЗакСпец!E1066")&lt;&gt;"",INDIRECT("ЗакСпец!E1066"),"")</f>
        <v/>
      </c>
      <c r="P1483" s="141"/>
      <c r="Q1483" s="141"/>
      <c r="R1483" s="141"/>
      <c r="S1483" s="141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41" t="str">
        <f ca="1">IF(INDIRECT("ЗакСпец!H1066")&lt;&gt;"",INDIRECT("ЗакСпец!H1066"),"")</f>
        <v/>
      </c>
      <c r="W1483" s="141"/>
      <c r="X1483" s="141" t="str">
        <f ca="1">IF(INDIRECT("ЗакСпец!I1066")&lt;&gt;"",INDIRECT("ЗакСпец!I1066"),"")</f>
        <v/>
      </c>
      <c r="Y1483" s="141"/>
      <c r="Z1483" s="141"/>
      <c r="AA1483" s="141"/>
      <c r="AB1483" s="139"/>
    </row>
    <row r="1484" spans="1:28" ht="22.5" customHeight="1" thickBot="1" x14ac:dyDescent="0.25">
      <c r="A1484" s="132"/>
      <c r="B1484" s="134"/>
      <c r="C1484" s="134"/>
      <c r="D1484" s="134"/>
      <c r="E1484" s="134"/>
      <c r="F1484" s="134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222" t="str">
        <f ca="1">IF(INDIRECT("ЗакСпец!D1067")&lt;&gt;"",INDIRECT("ЗакСпец!D1067"),"")</f>
        <v/>
      </c>
      <c r="K1484" s="222"/>
      <c r="L1484" s="222"/>
      <c r="M1484" s="222"/>
      <c r="N1484" s="222"/>
      <c r="O1484" s="141" t="str">
        <f ca="1">IF(INDIRECT("ЗакСпец!E1067")&lt;&gt;"",INDIRECT("ЗакСпец!E1067"),"")</f>
        <v/>
      </c>
      <c r="P1484" s="141"/>
      <c r="Q1484" s="141"/>
      <c r="R1484" s="141"/>
      <c r="S1484" s="141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41" t="str">
        <f ca="1">IF(INDIRECT("ЗакСпец!H1067")&lt;&gt;"",INDIRECT("ЗакСпец!H1067"),"")</f>
        <v/>
      </c>
      <c r="W1484" s="141"/>
      <c r="X1484" s="141" t="str">
        <f ca="1">IF(INDIRECT("ЗакСпец!I1067")&lt;&gt;"",INDIRECT("ЗакСпец!I1067"),"")</f>
        <v/>
      </c>
      <c r="Y1484" s="141"/>
      <c r="Z1484" s="141"/>
      <c r="AA1484" s="141"/>
      <c r="AB1484" s="139"/>
    </row>
    <row r="1485" spans="1:28" ht="22.5" customHeight="1" thickBot="1" x14ac:dyDescent="0.25">
      <c r="A1485" s="132"/>
      <c r="B1485" s="134"/>
      <c r="C1485" s="134"/>
      <c r="D1485" s="134"/>
      <c r="E1485" s="134"/>
      <c r="F1485" s="134"/>
      <c r="G1485" s="222" t="str">
        <f ca="1">IF(INDIRECT("ЗакСпец!A1068")&lt;&gt;"",INDIRECT("ЗакСпец!A1068"),"")</f>
        <v/>
      </c>
      <c r="H1485" s="141" t="str">
        <f ca="1">IF(INDIRECT("ЗакСпец!B1068")&lt;&gt;"",INDIRECT("ЗакСпец!B1068"),"")</f>
        <v/>
      </c>
      <c r="I1485" s="222" t="str">
        <f ca="1">IF(INDIRECT("ЗакСпец!C1068")&lt;&gt;"",INDIRECT("ЗакСпец!C1068"),"")</f>
        <v/>
      </c>
      <c r="J1485" s="222" t="str">
        <f ca="1">IF(INDIRECT("ЗакСпец!D1068")&lt;&gt;"",INDIRECT("ЗакСпец!D1068"),"")</f>
        <v/>
      </c>
      <c r="K1485" s="222"/>
      <c r="L1485" s="222"/>
      <c r="M1485" s="222"/>
      <c r="N1485" s="222"/>
      <c r="O1485" s="141" t="str">
        <f ca="1">IF(INDIRECT("ЗакСпец!E1068")&lt;&gt;"",INDIRECT("ЗакСпец!E1068"),"")</f>
        <v/>
      </c>
      <c r="P1485" s="141"/>
      <c r="Q1485" s="141"/>
      <c r="R1485" s="141"/>
      <c r="S1485" s="141"/>
      <c r="T1485" s="222" t="str">
        <f ca="1">IF(INDIRECT("ЗакСпец!F1068")&lt;&gt;"",INDIRECT("ЗакСпец!F1068"),"")</f>
        <v/>
      </c>
      <c r="U1485" s="222" t="str">
        <f ca="1">IF(INDIRECT("ЗакСпец!G1068")&lt;&gt;"",INDIRECT("ЗакСпец!G1068"),"")</f>
        <v/>
      </c>
      <c r="V1485" s="141" t="str">
        <f ca="1">IF(INDIRECT("ЗакСпец!H1068")&lt;&gt;"",INDIRECT("ЗакСпец!H1068"),"")</f>
        <v/>
      </c>
      <c r="W1485" s="141"/>
      <c r="X1485" s="141" t="str">
        <f ca="1">IF(INDIRECT("ЗакСпец!I1068")&lt;&gt;"",INDIRECT("ЗакСпец!I1068"),"")</f>
        <v/>
      </c>
      <c r="Y1485" s="141"/>
      <c r="Z1485" s="141"/>
      <c r="AA1485" s="141"/>
      <c r="AB1485" s="139"/>
    </row>
    <row r="1486" spans="1:28" ht="2.85" customHeight="1" thickBot="1" x14ac:dyDescent="0.25">
      <c r="A1486" s="132"/>
      <c r="B1486" s="134"/>
      <c r="C1486" s="134"/>
      <c r="D1486" s="134"/>
      <c r="E1486" s="134"/>
      <c r="F1486" s="134"/>
      <c r="G1486" s="222"/>
      <c r="H1486" s="141"/>
      <c r="I1486" s="222"/>
      <c r="J1486" s="222"/>
      <c r="K1486" s="222"/>
      <c r="L1486" s="222"/>
      <c r="M1486" s="222"/>
      <c r="N1486" s="222"/>
      <c r="O1486" s="141"/>
      <c r="P1486" s="141"/>
      <c r="Q1486" s="141"/>
      <c r="R1486" s="141"/>
      <c r="S1486" s="141"/>
      <c r="T1486" s="222"/>
      <c r="U1486" s="222"/>
      <c r="V1486" s="141"/>
      <c r="W1486" s="141"/>
      <c r="X1486" s="141"/>
      <c r="Y1486" s="141"/>
      <c r="Z1486" s="141"/>
      <c r="AA1486" s="141"/>
      <c r="AB1486" s="139"/>
    </row>
    <row r="1487" spans="1:28" ht="22.5" customHeight="1" thickBot="1" x14ac:dyDescent="0.25">
      <c r="A1487" s="132"/>
      <c r="B1487" s="134"/>
      <c r="C1487" s="134"/>
      <c r="D1487" s="134"/>
      <c r="E1487" s="134"/>
      <c r="F1487" s="134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222" t="str">
        <f ca="1">IF(INDIRECT("ЗакСпец!D1069")&lt;&gt;"",INDIRECT("ЗакСпец!D1069"),"")</f>
        <v/>
      </c>
      <c r="K1487" s="222"/>
      <c r="L1487" s="222"/>
      <c r="M1487" s="222"/>
      <c r="N1487" s="222"/>
      <c r="O1487" s="141" t="str">
        <f ca="1">IF(INDIRECT("ЗакСпец!E1069")&lt;&gt;"",INDIRECT("ЗакСпец!E1069"),"")</f>
        <v/>
      </c>
      <c r="P1487" s="141"/>
      <c r="Q1487" s="141"/>
      <c r="R1487" s="141"/>
      <c r="S1487" s="141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41" t="str">
        <f ca="1">IF(INDIRECT("ЗакСпец!H1069")&lt;&gt;"",INDIRECT("ЗакСпец!H1069"),"")</f>
        <v/>
      </c>
      <c r="W1487" s="141"/>
      <c r="X1487" s="141" t="str">
        <f ca="1">IF(INDIRECT("ЗакСпец!I1069")&lt;&gt;"",INDIRECT("ЗакСпец!I1069"),"")</f>
        <v/>
      </c>
      <c r="Y1487" s="141"/>
      <c r="Z1487" s="141"/>
      <c r="AA1487" s="141"/>
      <c r="AB1487" s="139"/>
    </row>
    <row r="1488" spans="1:28" ht="22.5" customHeight="1" thickBot="1" x14ac:dyDescent="0.25">
      <c r="A1488" s="132"/>
      <c r="B1488" s="134"/>
      <c r="C1488" s="134"/>
      <c r="D1488" s="134"/>
      <c r="E1488" s="134"/>
      <c r="F1488" s="134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222" t="str">
        <f ca="1">IF(INDIRECT("ЗакСпец!D1070")&lt;&gt;"",INDIRECT("ЗакСпец!D1070"),"")</f>
        <v/>
      </c>
      <c r="K1488" s="222"/>
      <c r="L1488" s="222"/>
      <c r="M1488" s="222"/>
      <c r="N1488" s="222"/>
      <c r="O1488" s="141" t="str">
        <f ca="1">IF(INDIRECT("ЗакСпец!E1070")&lt;&gt;"",INDIRECT("ЗакСпец!E1070"),"")</f>
        <v/>
      </c>
      <c r="P1488" s="141"/>
      <c r="Q1488" s="141"/>
      <c r="R1488" s="141"/>
      <c r="S1488" s="141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41" t="str">
        <f ca="1">IF(INDIRECT("ЗакСпец!H1070")&lt;&gt;"",INDIRECT("ЗакСпец!H1070"),"")</f>
        <v/>
      </c>
      <c r="W1488" s="141"/>
      <c r="X1488" s="141" t="str">
        <f ca="1">IF(INDIRECT("ЗакСпец!I1070")&lt;&gt;"",INDIRECT("ЗакСпец!I1070"),"")</f>
        <v/>
      </c>
      <c r="Y1488" s="141"/>
      <c r="Z1488" s="141"/>
      <c r="AA1488" s="141"/>
      <c r="AB1488" s="139"/>
    </row>
    <row r="1489" spans="1:28" ht="8.4499999999999993" customHeight="1" thickBot="1" x14ac:dyDescent="0.25">
      <c r="A1489" s="132"/>
      <c r="B1489" s="134"/>
      <c r="C1489" s="134"/>
      <c r="D1489" s="134"/>
      <c r="E1489" s="134"/>
      <c r="F1489" s="134"/>
      <c r="G1489" s="222" t="str">
        <f ca="1">IF(INDIRECT("ЗакСпец!A1071")&lt;&gt;"",INDIRECT("ЗакСпец!A1071"),"")</f>
        <v/>
      </c>
      <c r="H1489" s="141" t="str">
        <f ca="1">IF(INDIRECT("ЗакСпец!B1071")&lt;&gt;"",INDIRECT("ЗакСпец!B1071"),"")</f>
        <v/>
      </c>
      <c r="I1489" s="222" t="str">
        <f ca="1">IF(INDIRECT("ЗакСпец!C1071")&lt;&gt;"",INDIRECT("ЗакСпец!C1071"),"")</f>
        <v/>
      </c>
      <c r="J1489" s="222" t="str">
        <f ca="1">IF(INDIRECT("ЗакСпец!D1071")&lt;&gt;"",INDIRECT("ЗакСпец!D1071"),"")</f>
        <v/>
      </c>
      <c r="K1489" s="222"/>
      <c r="L1489" s="222"/>
      <c r="M1489" s="222"/>
      <c r="N1489" s="222"/>
      <c r="O1489" s="141" t="str">
        <f ca="1">IF(INDIRECT("ЗакСпец!E1071")&lt;&gt;"",INDIRECT("ЗакСпец!E1071"),"")</f>
        <v/>
      </c>
      <c r="P1489" s="141"/>
      <c r="Q1489" s="141"/>
      <c r="R1489" s="141"/>
      <c r="S1489" s="141"/>
      <c r="T1489" s="222" t="str">
        <f ca="1">IF(INDIRECT("ЗакСпец!F1071")&lt;&gt;"",INDIRECT("ЗакСпец!F1071"),"")</f>
        <v/>
      </c>
      <c r="U1489" s="222" t="str">
        <f ca="1">IF(INDIRECT("ЗакСпец!G1071")&lt;&gt;"",INDIRECT("ЗакСпец!G1071"),"")</f>
        <v/>
      </c>
      <c r="V1489" s="141" t="str">
        <f ca="1">IF(INDIRECT("ЗакСпец!H1071")&lt;&gt;"",INDIRECT("ЗакСпец!H1071"),"")</f>
        <v/>
      </c>
      <c r="W1489" s="141"/>
      <c r="X1489" s="141" t="str">
        <f ca="1">IF(INDIRECT("ЗакСпец!I1071")&lt;&gt;"",INDIRECT("ЗакСпец!I1071"),"")</f>
        <v/>
      </c>
      <c r="Y1489" s="141"/>
      <c r="Z1489" s="141"/>
      <c r="AA1489" s="141"/>
      <c r="AB1489" s="139"/>
    </row>
    <row r="1490" spans="1:28" ht="14.1" customHeight="1" thickBot="1" x14ac:dyDescent="0.25">
      <c r="A1490" s="132"/>
      <c r="B1490" s="134"/>
      <c r="C1490" s="134"/>
      <c r="D1490" s="134"/>
      <c r="E1490" s="134"/>
      <c r="F1490" s="134"/>
      <c r="G1490" s="222"/>
      <c r="H1490" s="141"/>
      <c r="I1490" s="222"/>
      <c r="J1490" s="222"/>
      <c r="K1490" s="222"/>
      <c r="L1490" s="222"/>
      <c r="M1490" s="222"/>
      <c r="N1490" s="222"/>
      <c r="O1490" s="141"/>
      <c r="P1490" s="141"/>
      <c r="Q1490" s="141"/>
      <c r="R1490" s="141"/>
      <c r="S1490" s="141"/>
      <c r="T1490" s="222"/>
      <c r="U1490" s="222"/>
      <c r="V1490" s="141"/>
      <c r="W1490" s="141"/>
      <c r="X1490" s="141"/>
      <c r="Y1490" s="141"/>
      <c r="Z1490" s="141"/>
      <c r="AA1490" s="141"/>
      <c r="AB1490" s="139"/>
    </row>
    <row r="1491" spans="1:28" ht="22.5" customHeight="1" thickBot="1" x14ac:dyDescent="0.25">
      <c r="A1491" s="132"/>
      <c r="B1491" s="134"/>
      <c r="C1491" s="134"/>
      <c r="D1491" s="134"/>
      <c r="E1491" s="134"/>
      <c r="F1491" s="134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222" t="str">
        <f ca="1">IF(INDIRECT("ЗакСпец!D1072")&lt;&gt;"",INDIRECT("ЗакСпец!D1072"),"")</f>
        <v/>
      </c>
      <c r="K1491" s="222"/>
      <c r="L1491" s="222"/>
      <c r="M1491" s="222"/>
      <c r="N1491" s="222"/>
      <c r="O1491" s="141" t="str">
        <f ca="1">IF(INDIRECT("ЗакСпец!E1072")&lt;&gt;"",INDIRECT("ЗакСпец!E1072"),"")</f>
        <v/>
      </c>
      <c r="P1491" s="141"/>
      <c r="Q1491" s="141"/>
      <c r="R1491" s="141"/>
      <c r="S1491" s="141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41" t="str">
        <f ca="1">IF(INDIRECT("ЗакСпец!H1072")&lt;&gt;"",INDIRECT("ЗакСпец!H1072"),"")</f>
        <v/>
      </c>
      <c r="W1491" s="141"/>
      <c r="X1491" s="141" t="str">
        <f ca="1">IF(INDIRECT("ЗакСпец!I1072")&lt;&gt;"",INDIRECT("ЗакСпец!I1072"),"")</f>
        <v/>
      </c>
      <c r="Y1491" s="141"/>
      <c r="Z1491" s="141"/>
      <c r="AA1491" s="141"/>
      <c r="AB1491" s="139"/>
    </row>
    <row r="1492" spans="1:28" ht="19.7" customHeight="1" thickBot="1" x14ac:dyDescent="0.25">
      <c r="A1492" s="132"/>
      <c r="B1492" s="134"/>
      <c r="C1492" s="134"/>
      <c r="D1492" s="134"/>
      <c r="E1492" s="134"/>
      <c r="F1492" s="134"/>
      <c r="G1492" s="222" t="str">
        <f ca="1">IF(INDIRECT("ЗакСпец!A1073")&lt;&gt;"",INDIRECT("ЗакСпец!A1073"),"")</f>
        <v/>
      </c>
      <c r="H1492" s="141" t="str">
        <f ca="1">IF(INDIRECT("ЗакСпец!B1073")&lt;&gt;"",INDIRECT("ЗакСпец!B1073"),"")</f>
        <v/>
      </c>
      <c r="I1492" s="222" t="str">
        <f ca="1">IF(INDIRECT("ЗакСпец!C1073")&lt;&gt;"",INDIRECT("ЗакСпец!C1073"),"")</f>
        <v/>
      </c>
      <c r="J1492" s="222" t="str">
        <f ca="1">IF(INDIRECT("ЗакСпец!D1073")&lt;&gt;"",INDIRECT("ЗакСпец!D1073"),"")</f>
        <v/>
      </c>
      <c r="K1492" s="222"/>
      <c r="L1492" s="222"/>
      <c r="M1492" s="222"/>
      <c r="N1492" s="222"/>
      <c r="O1492" s="141" t="str">
        <f ca="1">IF(INDIRECT("ЗакСпец!E1073")&lt;&gt;"",INDIRECT("ЗакСпец!E1073"),"")</f>
        <v/>
      </c>
      <c r="P1492" s="141"/>
      <c r="Q1492" s="141"/>
      <c r="R1492" s="141"/>
      <c r="S1492" s="141"/>
      <c r="T1492" s="222" t="str">
        <f ca="1">IF(INDIRECT("ЗакСпец!F1073")&lt;&gt;"",INDIRECT("ЗакСпец!F1073"),"")</f>
        <v/>
      </c>
      <c r="U1492" s="222" t="str">
        <f ca="1">IF(INDIRECT("ЗакСпец!G1073")&lt;&gt;"",INDIRECT("ЗакСпец!G1073"),"")</f>
        <v/>
      </c>
      <c r="V1492" s="141" t="str">
        <f ca="1">IF(INDIRECT("ЗакСпец!H1073")&lt;&gt;"",INDIRECT("ЗакСпец!H1073"),"")</f>
        <v/>
      </c>
      <c r="W1492" s="141"/>
      <c r="X1492" s="141" t="str">
        <f ca="1">IF(INDIRECT("ЗакСпец!I1073")&lt;&gt;"",INDIRECT("ЗакСпец!I1073"),"")</f>
        <v/>
      </c>
      <c r="Y1492" s="141"/>
      <c r="Z1492" s="141"/>
      <c r="AA1492" s="141"/>
      <c r="AB1492" s="139"/>
    </row>
    <row r="1493" spans="1:28" ht="2.85" customHeight="1" thickBot="1" x14ac:dyDescent="0.25">
      <c r="A1493" s="132"/>
      <c r="B1493" s="134"/>
      <c r="C1493" s="162" t="s">
        <v>29</v>
      </c>
      <c r="D1493" s="127"/>
      <c r="E1493" s="127"/>
      <c r="F1493" s="127"/>
      <c r="G1493" s="223"/>
      <c r="H1493" s="141"/>
      <c r="I1493" s="222"/>
      <c r="J1493" s="222"/>
      <c r="K1493" s="222"/>
      <c r="L1493" s="222"/>
      <c r="M1493" s="222"/>
      <c r="N1493" s="222"/>
      <c r="O1493" s="141"/>
      <c r="P1493" s="141"/>
      <c r="Q1493" s="141"/>
      <c r="R1493" s="141"/>
      <c r="S1493" s="141"/>
      <c r="T1493" s="222"/>
      <c r="U1493" s="222"/>
      <c r="V1493" s="141"/>
      <c r="W1493" s="141"/>
      <c r="X1493" s="141"/>
      <c r="Y1493" s="141"/>
      <c r="Z1493" s="141"/>
      <c r="AA1493" s="141"/>
      <c r="AB1493" s="139"/>
    </row>
    <row r="1494" spans="1:28" ht="22.5" customHeight="1" thickBot="1" x14ac:dyDescent="0.25">
      <c r="A1494" s="132"/>
      <c r="B1494" s="134"/>
      <c r="C1494" s="127"/>
      <c r="D1494" s="127"/>
      <c r="E1494" s="127"/>
      <c r="F1494" s="127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222" t="str">
        <f ca="1">IF(INDIRECT("ЗакСпец!D1074")&lt;&gt;"",INDIRECT("ЗакСпец!D1074"),"")</f>
        <v/>
      </c>
      <c r="K1494" s="222"/>
      <c r="L1494" s="222"/>
      <c r="M1494" s="222"/>
      <c r="N1494" s="222"/>
      <c r="O1494" s="141" t="str">
        <f ca="1">IF(INDIRECT("ЗакСпец!E1074")&lt;&gt;"",INDIRECT("ЗакСпец!E1074"),"")</f>
        <v/>
      </c>
      <c r="P1494" s="141"/>
      <c r="Q1494" s="141"/>
      <c r="R1494" s="141"/>
      <c r="S1494" s="141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41" t="str">
        <f ca="1">IF(INDIRECT("ЗакСпец!H1074")&lt;&gt;"",INDIRECT("ЗакСпец!H1074"),"")</f>
        <v/>
      </c>
      <c r="W1494" s="141"/>
      <c r="X1494" s="141" t="str">
        <f ca="1">IF(INDIRECT("ЗакСпец!I1074")&lt;&gt;"",INDIRECT("ЗакСпец!I1074"),"")</f>
        <v/>
      </c>
      <c r="Y1494" s="141"/>
      <c r="Z1494" s="141"/>
      <c r="AA1494" s="141"/>
      <c r="AB1494" s="139"/>
    </row>
    <row r="1495" spans="1:28" ht="22.5" customHeight="1" thickBot="1" x14ac:dyDescent="0.25">
      <c r="A1495" s="132"/>
      <c r="B1495" s="134"/>
      <c r="C1495" s="127"/>
      <c r="D1495" s="127"/>
      <c r="E1495" s="127"/>
      <c r="F1495" s="127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222" t="str">
        <f ca="1">IF(INDIRECT("ЗакСпец!D1075")&lt;&gt;"",INDIRECT("ЗакСпец!D1075"),"")</f>
        <v/>
      </c>
      <c r="K1495" s="222"/>
      <c r="L1495" s="222"/>
      <c r="M1495" s="222"/>
      <c r="N1495" s="222"/>
      <c r="O1495" s="141" t="str">
        <f ca="1">IF(INDIRECT("ЗакСпец!E1075")&lt;&gt;"",INDIRECT("ЗакСпец!E1075"),"")</f>
        <v/>
      </c>
      <c r="P1495" s="141"/>
      <c r="Q1495" s="141"/>
      <c r="R1495" s="141"/>
      <c r="S1495" s="141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41" t="str">
        <f ca="1">IF(INDIRECT("ЗакСпец!H1075")&lt;&gt;"",INDIRECT("ЗакСпец!H1075"),"")</f>
        <v/>
      </c>
      <c r="W1495" s="141"/>
      <c r="X1495" s="141" t="str">
        <f ca="1">IF(INDIRECT("ЗакСпец!I1075")&lt;&gt;"",INDIRECT("ЗакСпец!I1075"),"")</f>
        <v/>
      </c>
      <c r="Y1495" s="141"/>
      <c r="Z1495" s="141"/>
      <c r="AA1495" s="141"/>
      <c r="AB1495" s="139"/>
    </row>
    <row r="1496" spans="1:28" ht="22.5" customHeight="1" thickBot="1" x14ac:dyDescent="0.25">
      <c r="A1496" s="132"/>
      <c r="B1496" s="134"/>
      <c r="C1496" s="127"/>
      <c r="D1496" s="127"/>
      <c r="E1496" s="127"/>
      <c r="F1496" s="127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222" t="str">
        <f ca="1">IF(INDIRECT("ЗакСпец!D1076")&lt;&gt;"",INDIRECT("ЗакСпец!D1076"),"")</f>
        <v/>
      </c>
      <c r="K1496" s="222"/>
      <c r="L1496" s="222"/>
      <c r="M1496" s="222"/>
      <c r="N1496" s="222"/>
      <c r="O1496" s="141" t="str">
        <f ca="1">IF(INDIRECT("ЗакСпец!E1076")&lt;&gt;"",INDIRECT("ЗакСпец!E1076"),"")</f>
        <v/>
      </c>
      <c r="P1496" s="141"/>
      <c r="Q1496" s="141"/>
      <c r="R1496" s="141"/>
      <c r="S1496" s="141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41" t="str">
        <f ca="1">IF(INDIRECT("ЗакСпец!H1076")&lt;&gt;"",INDIRECT("ЗакСпец!H1076"),"")</f>
        <v/>
      </c>
      <c r="W1496" s="141"/>
      <c r="X1496" s="141" t="str">
        <f ca="1">IF(INDIRECT("ЗакСпец!I1076")&lt;&gt;"",INDIRECT("ЗакСпец!I1076"),"")</f>
        <v/>
      </c>
      <c r="Y1496" s="141"/>
      <c r="Z1496" s="141"/>
      <c r="AA1496" s="141"/>
      <c r="AB1496" s="139"/>
    </row>
    <row r="1497" spans="1:28" ht="22.5" customHeight="1" thickBot="1" x14ac:dyDescent="0.25">
      <c r="A1497" s="132"/>
      <c r="B1497" s="134"/>
      <c r="C1497" s="162" t="s">
        <v>28</v>
      </c>
      <c r="D1497" s="162"/>
      <c r="E1497" s="127"/>
      <c r="F1497" s="127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222" t="str">
        <f ca="1">IF(INDIRECT("ЗакСпец!D1077")&lt;&gt;"",INDIRECT("ЗакСпец!D1077"),"")</f>
        <v/>
      </c>
      <c r="K1497" s="222"/>
      <c r="L1497" s="222"/>
      <c r="M1497" s="222"/>
      <c r="N1497" s="222"/>
      <c r="O1497" s="141" t="str">
        <f ca="1">IF(INDIRECT("ЗакСпец!E1077")&lt;&gt;"",INDIRECT("ЗакСпец!E1077"),"")</f>
        <v/>
      </c>
      <c r="P1497" s="141"/>
      <c r="Q1497" s="141"/>
      <c r="R1497" s="141"/>
      <c r="S1497" s="141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41" t="str">
        <f ca="1">IF(INDIRECT("ЗакСпец!H1077")&lt;&gt;"",INDIRECT("ЗакСпец!H1077"),"")</f>
        <v/>
      </c>
      <c r="W1497" s="141"/>
      <c r="X1497" s="141" t="str">
        <f ca="1">IF(INDIRECT("ЗакСпец!I1077")&lt;&gt;"",INDIRECT("ЗакСпец!I1077"),"")</f>
        <v/>
      </c>
      <c r="Y1497" s="141"/>
      <c r="Z1497" s="141"/>
      <c r="AA1497" s="141"/>
      <c r="AB1497" s="139"/>
    </row>
    <row r="1498" spans="1:28" ht="22.5" customHeight="1" thickBot="1" x14ac:dyDescent="0.25">
      <c r="A1498" s="132"/>
      <c r="B1498" s="134"/>
      <c r="C1498" s="162"/>
      <c r="D1498" s="162"/>
      <c r="E1498" s="127"/>
      <c r="F1498" s="127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222" t="str">
        <f ca="1">IF(INDIRECT("ЗакСпец!D1078")&lt;&gt;"",INDIRECT("ЗакСпец!D1078"),"")</f>
        <v/>
      </c>
      <c r="K1498" s="222"/>
      <c r="L1498" s="222"/>
      <c r="M1498" s="222"/>
      <c r="N1498" s="222"/>
      <c r="O1498" s="141" t="str">
        <f ca="1">IF(INDIRECT("ЗакСпец!E1078")&lt;&gt;"",INDIRECT("ЗакСпец!E1078"),"")</f>
        <v/>
      </c>
      <c r="P1498" s="141"/>
      <c r="Q1498" s="141"/>
      <c r="R1498" s="141"/>
      <c r="S1498" s="141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41" t="str">
        <f ca="1">IF(INDIRECT("ЗакСпец!H1078")&lt;&gt;"",INDIRECT("ЗакСпец!H1078"),"")</f>
        <v/>
      </c>
      <c r="W1498" s="141"/>
      <c r="X1498" s="141" t="str">
        <f ca="1">IF(INDIRECT("ЗакСпец!I1078")&lt;&gt;"",INDIRECT("ЗакСпец!I1078"),"")</f>
        <v/>
      </c>
      <c r="Y1498" s="141"/>
      <c r="Z1498" s="141"/>
      <c r="AA1498" s="141"/>
      <c r="AB1498" s="139"/>
    </row>
    <row r="1499" spans="1:28" ht="22.5" customHeight="1" thickBot="1" x14ac:dyDescent="0.25">
      <c r="A1499" s="132"/>
      <c r="B1499" s="134"/>
      <c r="C1499" s="162"/>
      <c r="D1499" s="162"/>
      <c r="E1499" s="127"/>
      <c r="F1499" s="127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222" t="str">
        <f ca="1">IF(INDIRECT("ЗакСпец!D1079")&lt;&gt;"",INDIRECT("ЗакСпец!D1079"),"")</f>
        <v/>
      </c>
      <c r="K1499" s="222"/>
      <c r="L1499" s="222"/>
      <c r="M1499" s="222"/>
      <c r="N1499" s="222"/>
      <c r="O1499" s="141" t="str">
        <f ca="1">IF(INDIRECT("ЗакСпец!E1079")&lt;&gt;"",INDIRECT("ЗакСпец!E1079"),"")</f>
        <v/>
      </c>
      <c r="P1499" s="141"/>
      <c r="Q1499" s="141"/>
      <c r="R1499" s="141"/>
      <c r="S1499" s="141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41" t="str">
        <f ca="1">IF(INDIRECT("ЗакСпец!H1079")&lt;&gt;"",INDIRECT("ЗакСпец!H1079"),"")</f>
        <v/>
      </c>
      <c r="W1499" s="141"/>
      <c r="X1499" s="141" t="str">
        <f ca="1">IF(INDIRECT("ЗакСпец!I1079")&lt;&gt;"",INDIRECT("ЗакСпец!I1079"),"")</f>
        <v/>
      </c>
      <c r="Y1499" s="141"/>
      <c r="Z1499" s="141"/>
      <c r="AA1499" s="141"/>
      <c r="AB1499" s="139"/>
    </row>
    <row r="1500" spans="1:28" ht="22.5" customHeight="1" thickBot="1" x14ac:dyDescent="0.25">
      <c r="A1500" s="132"/>
      <c r="B1500" s="134"/>
      <c r="C1500" s="162"/>
      <c r="D1500" s="162"/>
      <c r="E1500" s="127"/>
      <c r="F1500" s="127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222" t="str">
        <f ca="1">IF(INDIRECT("ЗакСпец!D1080")&lt;&gt;"",INDIRECT("ЗакСпец!D1080"),"")</f>
        <v/>
      </c>
      <c r="K1500" s="222"/>
      <c r="L1500" s="222"/>
      <c r="M1500" s="222"/>
      <c r="N1500" s="222"/>
      <c r="O1500" s="141" t="str">
        <f ca="1">IF(INDIRECT("ЗакСпец!E1080")&lt;&gt;"",INDIRECT("ЗакСпец!E1080"),"")</f>
        <v/>
      </c>
      <c r="P1500" s="141"/>
      <c r="Q1500" s="141"/>
      <c r="R1500" s="141"/>
      <c r="S1500" s="141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41" t="str">
        <f ca="1">IF(INDIRECT("ЗакСпец!H1080")&lt;&gt;"",INDIRECT("ЗакСпец!H1080"),"")</f>
        <v/>
      </c>
      <c r="W1500" s="141"/>
      <c r="X1500" s="141" t="str">
        <f ca="1">IF(INDIRECT("ЗакСпец!I1080")&lt;&gt;"",INDIRECT("ЗакСпец!I1080"),"")</f>
        <v/>
      </c>
      <c r="Y1500" s="141"/>
      <c r="Z1500" s="141"/>
      <c r="AA1500" s="141"/>
      <c r="AB1500" s="139"/>
    </row>
    <row r="1501" spans="1:28" ht="8.4499999999999993" customHeight="1" thickBot="1" x14ac:dyDescent="0.25">
      <c r="A1501" s="132"/>
      <c r="B1501" s="134"/>
      <c r="C1501" s="162"/>
      <c r="D1501" s="162"/>
      <c r="E1501" s="127"/>
      <c r="F1501" s="127"/>
      <c r="G1501" s="223" t="str">
        <f ca="1">IF(INDIRECT("ЗакСпец!A1081")&lt;&gt;"",INDIRECT("ЗакСпец!A1081"),"")</f>
        <v/>
      </c>
      <c r="H1501" s="224" t="str">
        <f ca="1">IF(INDIRECT("ЗакСпец!B1081")&lt;&gt;"",INDIRECT("ЗакСпец!B1081"),"")</f>
        <v/>
      </c>
      <c r="I1501" s="222" t="str">
        <f ca="1">IF(INDIRECT("ЗакСпец!C1081")&lt;&gt;"",INDIRECT("ЗакСпец!C1081"),"")</f>
        <v/>
      </c>
      <c r="J1501" s="222" t="str">
        <f ca="1">IF(INDIRECT("ЗакСпец!D1081")&lt;&gt;"",INDIRECT("ЗакСпец!D1081"),"")</f>
        <v/>
      </c>
      <c r="K1501" s="222"/>
      <c r="L1501" s="222"/>
      <c r="M1501" s="222"/>
      <c r="N1501" s="222"/>
      <c r="O1501" s="141" t="str">
        <f ca="1">IF(INDIRECT("ЗакСпец!E1081")&lt;&gt;"",INDIRECT("ЗакСпец!E1081"),"")</f>
        <v/>
      </c>
      <c r="P1501" s="141"/>
      <c r="Q1501" s="141"/>
      <c r="R1501" s="141"/>
      <c r="S1501" s="141"/>
      <c r="T1501" s="222" t="str">
        <f ca="1">IF(INDIRECT("ЗакСпец!F1081")&lt;&gt;"",INDIRECT("ЗакСпец!F1081"),"")</f>
        <v/>
      </c>
      <c r="U1501" s="222" t="str">
        <f ca="1">IF(INDIRECT("ЗакСпец!G1081")&lt;&gt;"",INDIRECT("ЗакСпец!G1081"),"")</f>
        <v/>
      </c>
      <c r="V1501" s="141" t="str">
        <f ca="1">IF(INDIRECT("ЗакСпец!H1081")&lt;&gt;"",INDIRECT("ЗакСпец!H1081"),"")</f>
        <v/>
      </c>
      <c r="W1501" s="141"/>
      <c r="X1501" s="141" t="str">
        <f ca="1">IF(INDIRECT("ЗакСпец!I1081")&lt;&gt;"",INDIRECT("ЗакСпец!I1081"),"")</f>
        <v/>
      </c>
      <c r="Y1501" s="141"/>
      <c r="Z1501" s="141"/>
      <c r="AA1501" s="141"/>
      <c r="AB1501" s="139"/>
    </row>
    <row r="1502" spans="1:28" ht="14.45" customHeight="1" thickBot="1" x14ac:dyDescent="0.25">
      <c r="A1502" s="132"/>
      <c r="B1502" s="134"/>
      <c r="C1502" s="162" t="s">
        <v>27</v>
      </c>
      <c r="D1502" s="162"/>
      <c r="E1502" s="127"/>
      <c r="F1502" s="127"/>
      <c r="G1502" s="223"/>
      <c r="H1502" s="224"/>
      <c r="I1502" s="222"/>
      <c r="J1502" s="222"/>
      <c r="K1502" s="222"/>
      <c r="L1502" s="222"/>
      <c r="M1502" s="222"/>
      <c r="N1502" s="222"/>
      <c r="O1502" s="141"/>
      <c r="P1502" s="141"/>
      <c r="Q1502" s="141"/>
      <c r="R1502" s="141"/>
      <c r="S1502" s="141"/>
      <c r="T1502" s="222"/>
      <c r="U1502" s="222"/>
      <c r="V1502" s="141"/>
      <c r="W1502" s="141"/>
      <c r="X1502" s="141"/>
      <c r="Y1502" s="141"/>
      <c r="Z1502" s="141"/>
      <c r="AA1502" s="141"/>
      <c r="AB1502" s="139"/>
    </row>
    <row r="1503" spans="1:28" ht="14.45" customHeight="1" thickBot="1" x14ac:dyDescent="0.25">
      <c r="A1503" s="132"/>
      <c r="B1503" s="134"/>
      <c r="C1503" s="162"/>
      <c r="D1503" s="162"/>
      <c r="E1503" s="127"/>
      <c r="F1503" s="127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39"/>
    </row>
    <row r="1504" spans="1:28" ht="14.45" customHeight="1" thickBot="1" x14ac:dyDescent="0.25">
      <c r="A1504" s="132"/>
      <c r="B1504" s="134"/>
      <c r="C1504" s="162"/>
      <c r="D1504" s="162"/>
      <c r="E1504" s="127"/>
      <c r="F1504" s="127"/>
      <c r="G1504" s="20"/>
      <c r="J1504" s="14"/>
      <c r="K1504" s="14"/>
      <c r="L1504" s="214"/>
      <c r="M1504" s="214"/>
      <c r="N1504" s="215"/>
      <c r="O1504" s="215"/>
      <c r="P1504" s="14"/>
      <c r="Q1504" s="14"/>
      <c r="R1504" s="216" t="str">
        <f>R1461</f>
        <v>1191-ИОС4.1-ВОР</v>
      </c>
      <c r="S1504" s="216"/>
      <c r="T1504" s="216"/>
      <c r="U1504" s="216"/>
      <c r="V1504" s="216"/>
      <c r="W1504" s="216"/>
      <c r="X1504" s="216"/>
      <c r="Y1504" s="216"/>
      <c r="Z1504" s="216"/>
      <c r="AA1504" s="32" t="s">
        <v>16</v>
      </c>
      <c r="AB1504" s="139"/>
    </row>
    <row r="1505" spans="1:28" ht="14.45" customHeight="1" thickBot="1" x14ac:dyDescent="0.25">
      <c r="A1505" s="132"/>
      <c r="B1505" s="134"/>
      <c r="C1505" s="162"/>
      <c r="D1505" s="162"/>
      <c r="E1505" s="127"/>
      <c r="F1505" s="127"/>
      <c r="G1505" s="20"/>
      <c r="J1505" s="27"/>
      <c r="K1505" s="27"/>
      <c r="L1505" s="199"/>
      <c r="M1505" s="199"/>
      <c r="N1505" s="219"/>
      <c r="O1505" s="219"/>
      <c r="P1505" s="27"/>
      <c r="Q1505" s="27"/>
      <c r="R1505" s="216"/>
      <c r="S1505" s="216"/>
      <c r="T1505" s="216"/>
      <c r="U1505" s="216"/>
      <c r="V1505" s="216"/>
      <c r="W1505" s="216"/>
      <c r="X1505" s="216"/>
      <c r="Y1505" s="216"/>
      <c r="Z1505" s="216"/>
      <c r="AA1505" s="213" t="str">
        <f ca="1">IF(CONCATENATE(H1467,H1468,H1469,H1470,H1471)&lt;&gt;"",AA1462+1,"")</f>
        <v/>
      </c>
      <c r="AB1505" s="139"/>
    </row>
    <row r="1506" spans="1:28" ht="14.45" customHeight="1" thickBot="1" x14ac:dyDescent="0.25">
      <c r="A1506" s="132"/>
      <c r="B1506" s="134"/>
      <c r="C1506" s="162"/>
      <c r="D1506" s="162"/>
      <c r="E1506" s="127"/>
      <c r="F1506" s="127"/>
      <c r="G1506" s="23"/>
      <c r="H1506" s="42"/>
      <c r="I1506" s="24"/>
      <c r="J1506" s="13" t="s">
        <v>10</v>
      </c>
      <c r="K1506" s="13" t="s">
        <v>11</v>
      </c>
      <c r="L1506" s="213" t="s">
        <v>16</v>
      </c>
      <c r="M1506" s="213"/>
      <c r="N1506" s="127" t="s">
        <v>12</v>
      </c>
      <c r="O1506" s="127"/>
      <c r="P1506" s="13" t="s">
        <v>13</v>
      </c>
      <c r="Q1506" s="13" t="s">
        <v>14</v>
      </c>
      <c r="R1506" s="216"/>
      <c r="S1506" s="216"/>
      <c r="T1506" s="216"/>
      <c r="U1506" s="216"/>
      <c r="V1506" s="216"/>
      <c r="W1506" s="216"/>
      <c r="X1506" s="216"/>
      <c r="Y1506" s="216"/>
      <c r="Z1506" s="216"/>
      <c r="AA1506" s="213"/>
      <c r="AB1506" s="139"/>
    </row>
    <row r="1507" spans="1:28" ht="16.899999999999999" customHeight="1" x14ac:dyDescent="0.2">
      <c r="A1507" s="196"/>
      <c r="B1507" s="197"/>
      <c r="C1507" s="197"/>
      <c r="D1507" s="197"/>
      <c r="E1507" s="197"/>
      <c r="F1507" s="197"/>
      <c r="G1507" s="197"/>
      <c r="H1507" s="197"/>
      <c r="I1507" s="197"/>
      <c r="J1507" s="197"/>
      <c r="K1507" s="197"/>
      <c r="L1507" s="197"/>
      <c r="M1507" s="197"/>
      <c r="N1507" s="197"/>
      <c r="O1507" s="197"/>
      <c r="P1507" s="197"/>
      <c r="Q1507" s="197"/>
      <c r="R1507" s="197"/>
      <c r="S1507" s="197"/>
      <c r="T1507" s="197"/>
      <c r="U1507" s="197"/>
      <c r="V1507" s="197"/>
      <c r="W1507" s="197"/>
      <c r="X1507" s="197"/>
      <c r="Y1507" s="197"/>
      <c r="Z1507" s="197"/>
      <c r="AA1507" s="197"/>
      <c r="AB1507" s="140"/>
    </row>
    <row r="1508" spans="1:28" ht="16.899999999999999" customHeight="1" thickBot="1" x14ac:dyDescent="0.25">
      <c r="A1508" s="130"/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35"/>
    </row>
    <row r="1509" spans="1:28" ht="100.15" customHeight="1" thickBot="1" x14ac:dyDescent="0.25">
      <c r="A1509" s="198"/>
      <c r="B1509" s="134"/>
      <c r="C1509" s="134"/>
      <c r="D1509" s="134"/>
      <c r="E1509" s="134"/>
      <c r="F1509" s="134"/>
      <c r="G1509" s="12" t="s">
        <v>18</v>
      </c>
      <c r="H1509" s="38" t="s">
        <v>19</v>
      </c>
      <c r="I1509" s="12" t="s">
        <v>20</v>
      </c>
      <c r="J1509" s="222" t="s">
        <v>21</v>
      </c>
      <c r="K1509" s="222"/>
      <c r="L1509" s="222"/>
      <c r="M1509" s="213"/>
      <c r="N1509" s="213"/>
      <c r="O1509" s="141" t="s">
        <v>22</v>
      </c>
      <c r="P1509" s="141"/>
      <c r="Q1509" s="141"/>
      <c r="R1509" s="141"/>
      <c r="S1509" s="141"/>
      <c r="T1509" s="12" t="s">
        <v>26</v>
      </c>
      <c r="U1509" s="12" t="s">
        <v>25</v>
      </c>
      <c r="V1509" s="141" t="s">
        <v>23</v>
      </c>
      <c r="W1509" s="141"/>
      <c r="X1509" s="141" t="s">
        <v>24</v>
      </c>
      <c r="Y1509" s="141"/>
      <c r="Z1509" s="141"/>
      <c r="AA1509" s="141"/>
      <c r="AB1509" s="139"/>
    </row>
    <row r="1510" spans="1:28" ht="22.5" customHeight="1" thickBot="1" x14ac:dyDescent="0.25">
      <c r="A1510" s="132"/>
      <c r="B1510" s="134"/>
      <c r="C1510" s="134"/>
      <c r="D1510" s="134"/>
      <c r="E1510" s="134"/>
      <c r="F1510" s="134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222" t="str">
        <f ca="1">IF(INDIRECT("ЗакСпец!D1082")&lt;&gt;"",INDIRECT("ЗакСпец!D1082"),"")</f>
        <v/>
      </c>
      <c r="K1510" s="222"/>
      <c r="L1510" s="222"/>
      <c r="M1510" s="222"/>
      <c r="N1510" s="222"/>
      <c r="O1510" s="141" t="str">
        <f ca="1">IF(INDIRECT("ЗакСпец!E1082")&lt;&gt;"",INDIRECT("ЗакСпец!E1082"),"")</f>
        <v/>
      </c>
      <c r="P1510" s="141"/>
      <c r="Q1510" s="141"/>
      <c r="R1510" s="141"/>
      <c r="S1510" s="141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41" t="str">
        <f ca="1">IF(INDIRECT("ЗакСпец!H1082")&lt;&gt;"",INDIRECT("ЗакСпец!H1082"),"")</f>
        <v/>
      </c>
      <c r="W1510" s="141"/>
      <c r="X1510" s="141" t="str">
        <f ca="1">IF(INDIRECT("ЗакСпец!I1082")&lt;&gt;"",INDIRECT("ЗакСпец!I1082"),"")</f>
        <v/>
      </c>
      <c r="Y1510" s="141"/>
      <c r="Z1510" s="141"/>
      <c r="AA1510" s="141"/>
      <c r="AB1510" s="139"/>
    </row>
    <row r="1511" spans="1:28" ht="22.5" customHeight="1" thickBot="1" x14ac:dyDescent="0.25">
      <c r="A1511" s="132"/>
      <c r="B1511" s="134"/>
      <c r="C1511" s="134"/>
      <c r="D1511" s="134"/>
      <c r="E1511" s="134"/>
      <c r="F1511" s="134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222" t="str">
        <f ca="1">IF(INDIRECT("ЗакСпец!D1083")&lt;&gt;"",INDIRECT("ЗакСпец!D1083"),"")</f>
        <v/>
      </c>
      <c r="K1511" s="222"/>
      <c r="L1511" s="222"/>
      <c r="M1511" s="222"/>
      <c r="N1511" s="222"/>
      <c r="O1511" s="141" t="str">
        <f ca="1">IF(INDIRECT("ЗакСпец!E1083")&lt;&gt;"",INDIRECT("ЗакСпец!E1083"),"")</f>
        <v/>
      </c>
      <c r="P1511" s="141"/>
      <c r="Q1511" s="141"/>
      <c r="R1511" s="141"/>
      <c r="S1511" s="141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41" t="str">
        <f ca="1">IF(INDIRECT("ЗакСпец!H1083")&lt;&gt;"",INDIRECT("ЗакСпец!H1083"),"")</f>
        <v/>
      </c>
      <c r="W1511" s="141"/>
      <c r="X1511" s="141" t="str">
        <f ca="1">IF(INDIRECT("ЗакСпец!I1083")&lt;&gt;"",INDIRECT("ЗакСпец!I1083"),"")</f>
        <v/>
      </c>
      <c r="Y1511" s="141"/>
      <c r="Z1511" s="141"/>
      <c r="AA1511" s="141"/>
      <c r="AB1511" s="139"/>
    </row>
    <row r="1512" spans="1:28" ht="22.5" customHeight="1" thickBot="1" x14ac:dyDescent="0.25">
      <c r="A1512" s="132"/>
      <c r="B1512" s="134"/>
      <c r="C1512" s="134"/>
      <c r="D1512" s="134"/>
      <c r="E1512" s="134"/>
      <c r="F1512" s="134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222" t="str">
        <f ca="1">IF(INDIRECT("ЗакСпец!D1084")&lt;&gt;"",INDIRECT("ЗакСпец!D1084"),"")</f>
        <v/>
      </c>
      <c r="K1512" s="222"/>
      <c r="L1512" s="222"/>
      <c r="M1512" s="222"/>
      <c r="N1512" s="222"/>
      <c r="O1512" s="141" t="str">
        <f ca="1">IF(INDIRECT("ЗакСпец!E1084")&lt;&gt;"",INDIRECT("ЗакСпец!E1084"),"")</f>
        <v/>
      </c>
      <c r="P1512" s="141"/>
      <c r="Q1512" s="141"/>
      <c r="R1512" s="141"/>
      <c r="S1512" s="141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41" t="str">
        <f ca="1">IF(INDIRECT("ЗакСпец!H1084")&lt;&gt;"",INDIRECT("ЗакСпец!H1084"),"")</f>
        <v/>
      </c>
      <c r="W1512" s="141"/>
      <c r="X1512" s="141" t="str">
        <f ca="1">IF(INDIRECT("ЗакСпец!I1084")&lt;&gt;"",INDIRECT("ЗакСпец!I1084"),"")</f>
        <v/>
      </c>
      <c r="Y1512" s="141"/>
      <c r="Z1512" s="141"/>
      <c r="AA1512" s="141"/>
      <c r="AB1512" s="139"/>
    </row>
    <row r="1513" spans="1:28" ht="22.5" customHeight="1" thickBot="1" x14ac:dyDescent="0.25">
      <c r="A1513" s="132"/>
      <c r="B1513" s="134"/>
      <c r="C1513" s="134"/>
      <c r="D1513" s="134"/>
      <c r="E1513" s="134"/>
      <c r="F1513" s="134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222" t="str">
        <f ca="1">IF(INDIRECT("ЗакСпец!D1085")&lt;&gt;"",INDIRECT("ЗакСпец!D1085"),"")</f>
        <v/>
      </c>
      <c r="K1513" s="222"/>
      <c r="L1513" s="222"/>
      <c r="M1513" s="222"/>
      <c r="N1513" s="222"/>
      <c r="O1513" s="141" t="str">
        <f ca="1">IF(INDIRECT("ЗакСпец!E1085")&lt;&gt;"",INDIRECT("ЗакСпец!E1085"),"")</f>
        <v/>
      </c>
      <c r="P1513" s="141"/>
      <c r="Q1513" s="141"/>
      <c r="R1513" s="141"/>
      <c r="S1513" s="141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41" t="str">
        <f ca="1">IF(INDIRECT("ЗакСпец!H1085")&lt;&gt;"",INDIRECT("ЗакСпец!H1085"),"")</f>
        <v/>
      </c>
      <c r="W1513" s="141"/>
      <c r="X1513" s="141" t="str">
        <f ca="1">IF(INDIRECT("ЗакСпец!I1085")&lt;&gt;"",INDIRECT("ЗакСпец!I1085"),"")</f>
        <v/>
      </c>
      <c r="Y1513" s="141"/>
      <c r="Z1513" s="141"/>
      <c r="AA1513" s="141"/>
      <c r="AB1513" s="139"/>
    </row>
    <row r="1514" spans="1:28" ht="22.5" customHeight="1" thickBot="1" x14ac:dyDescent="0.25">
      <c r="A1514" s="132"/>
      <c r="B1514" s="134"/>
      <c r="C1514" s="134"/>
      <c r="D1514" s="134"/>
      <c r="E1514" s="134"/>
      <c r="F1514" s="134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222" t="str">
        <f ca="1">IF(INDIRECT("ЗакСпец!D1086")&lt;&gt;"",INDIRECT("ЗакСпец!D1086"),"")</f>
        <v/>
      </c>
      <c r="K1514" s="222"/>
      <c r="L1514" s="222"/>
      <c r="M1514" s="222"/>
      <c r="N1514" s="222"/>
      <c r="O1514" s="141" t="str">
        <f ca="1">IF(INDIRECT("ЗакСпец!E1086")&lt;&gt;"",INDIRECT("ЗакСпец!E1086"),"")</f>
        <v/>
      </c>
      <c r="P1514" s="141"/>
      <c r="Q1514" s="141"/>
      <c r="R1514" s="141"/>
      <c r="S1514" s="141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41" t="str">
        <f ca="1">IF(INDIRECT("ЗакСпец!H1086")&lt;&gt;"",INDIRECT("ЗакСпец!H1086"),"")</f>
        <v/>
      </c>
      <c r="W1514" s="141"/>
      <c r="X1514" s="141" t="str">
        <f ca="1">IF(INDIRECT("ЗакСпец!I1086")&lt;&gt;"",INDIRECT("ЗакСпец!I1086"),"")</f>
        <v/>
      </c>
      <c r="Y1514" s="141"/>
      <c r="Z1514" s="141"/>
      <c r="AA1514" s="141"/>
      <c r="AB1514" s="139"/>
    </row>
    <row r="1515" spans="1:28" ht="22.5" customHeight="1" thickBot="1" x14ac:dyDescent="0.25">
      <c r="A1515" s="132"/>
      <c r="B1515" s="134"/>
      <c r="C1515" s="134"/>
      <c r="D1515" s="134"/>
      <c r="E1515" s="134"/>
      <c r="F1515" s="134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222" t="str">
        <f ca="1">IF(INDIRECT("ЗакСпец!D1087")&lt;&gt;"",INDIRECT("ЗакСпец!D1087"),"")</f>
        <v/>
      </c>
      <c r="K1515" s="222"/>
      <c r="L1515" s="222"/>
      <c r="M1515" s="222"/>
      <c r="N1515" s="222"/>
      <c r="O1515" s="141" t="str">
        <f ca="1">IF(INDIRECT("ЗакСпец!E1087")&lt;&gt;"",INDIRECT("ЗакСпец!E1087"),"")</f>
        <v/>
      </c>
      <c r="P1515" s="141"/>
      <c r="Q1515" s="141"/>
      <c r="R1515" s="141"/>
      <c r="S1515" s="141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41" t="str">
        <f ca="1">IF(INDIRECT("ЗакСпец!H1087")&lt;&gt;"",INDIRECT("ЗакСпец!H1087"),"")</f>
        <v/>
      </c>
      <c r="W1515" s="141"/>
      <c r="X1515" s="141" t="str">
        <f ca="1">IF(INDIRECT("ЗакСпец!I1087")&lt;&gt;"",INDIRECT("ЗакСпец!I1087"),"")</f>
        <v/>
      </c>
      <c r="Y1515" s="141"/>
      <c r="Z1515" s="141"/>
      <c r="AA1515" s="141"/>
      <c r="AB1515" s="139"/>
    </row>
    <row r="1516" spans="1:28" ht="22.5" customHeight="1" thickBot="1" x14ac:dyDescent="0.25">
      <c r="A1516" s="132"/>
      <c r="B1516" s="134"/>
      <c r="C1516" s="134"/>
      <c r="D1516" s="134"/>
      <c r="E1516" s="134"/>
      <c r="F1516" s="134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222" t="str">
        <f ca="1">IF(INDIRECT("ЗакСпец!D1088")&lt;&gt;"",INDIRECT("ЗакСпец!D1088"),"")</f>
        <v/>
      </c>
      <c r="K1516" s="222"/>
      <c r="L1516" s="222"/>
      <c r="M1516" s="222"/>
      <c r="N1516" s="222"/>
      <c r="O1516" s="141" t="str">
        <f ca="1">IF(INDIRECT("ЗакСпец!E1088")&lt;&gt;"",INDIRECT("ЗакСпец!E1088"),"")</f>
        <v/>
      </c>
      <c r="P1516" s="141"/>
      <c r="Q1516" s="141"/>
      <c r="R1516" s="141"/>
      <c r="S1516" s="141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41" t="str">
        <f ca="1">IF(INDIRECT("ЗакСпец!H1088")&lt;&gt;"",INDIRECT("ЗакСпец!H1088"),"")</f>
        <v/>
      </c>
      <c r="W1516" s="141"/>
      <c r="X1516" s="141" t="str">
        <f ca="1">IF(INDIRECT("ЗакСпец!I1088")&lt;&gt;"",INDIRECT("ЗакСпец!I1088"),"")</f>
        <v/>
      </c>
      <c r="Y1516" s="141"/>
      <c r="Z1516" s="141"/>
      <c r="AA1516" s="141"/>
      <c r="AB1516" s="139"/>
    </row>
    <row r="1517" spans="1:28" ht="22.5" customHeight="1" thickBot="1" x14ac:dyDescent="0.25">
      <c r="A1517" s="132"/>
      <c r="B1517" s="134"/>
      <c r="C1517" s="134"/>
      <c r="D1517" s="134"/>
      <c r="E1517" s="134"/>
      <c r="F1517" s="134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222" t="str">
        <f ca="1">IF(INDIRECT("ЗакСпец!D1089")&lt;&gt;"",INDIRECT("ЗакСпец!D1089"),"")</f>
        <v/>
      </c>
      <c r="K1517" s="222"/>
      <c r="L1517" s="222"/>
      <c r="M1517" s="222"/>
      <c r="N1517" s="222"/>
      <c r="O1517" s="141" t="str">
        <f ca="1">IF(INDIRECT("ЗакСпец!E1089")&lt;&gt;"",INDIRECT("ЗакСпец!E1089"),"")</f>
        <v/>
      </c>
      <c r="P1517" s="141"/>
      <c r="Q1517" s="141"/>
      <c r="R1517" s="141"/>
      <c r="S1517" s="141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41" t="str">
        <f ca="1">IF(INDIRECT("ЗакСпец!H1089")&lt;&gt;"",INDIRECT("ЗакСпец!H1089"),"")</f>
        <v/>
      </c>
      <c r="W1517" s="141"/>
      <c r="X1517" s="141" t="str">
        <f ca="1">IF(INDIRECT("ЗакСпец!I1089")&lt;&gt;"",INDIRECT("ЗакСпец!I1089"),"")</f>
        <v/>
      </c>
      <c r="Y1517" s="141"/>
      <c r="Z1517" s="141"/>
      <c r="AA1517" s="141"/>
      <c r="AB1517" s="139"/>
    </row>
    <row r="1518" spans="1:28" ht="22.5" customHeight="1" thickBot="1" x14ac:dyDescent="0.25">
      <c r="A1518" s="132"/>
      <c r="B1518" s="134"/>
      <c r="C1518" s="134"/>
      <c r="D1518" s="134"/>
      <c r="E1518" s="134"/>
      <c r="F1518" s="134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222" t="str">
        <f ca="1">IF(INDIRECT("ЗакСпец!D1090")&lt;&gt;"",INDIRECT("ЗакСпец!D1090"),"")</f>
        <v/>
      </c>
      <c r="K1518" s="222"/>
      <c r="L1518" s="222"/>
      <c r="M1518" s="222"/>
      <c r="N1518" s="222"/>
      <c r="O1518" s="141" t="str">
        <f ca="1">IF(INDIRECT("ЗакСпец!E1090")&lt;&gt;"",INDIRECT("ЗакСпец!E1090"),"")</f>
        <v/>
      </c>
      <c r="P1518" s="141"/>
      <c r="Q1518" s="141"/>
      <c r="R1518" s="141"/>
      <c r="S1518" s="141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41" t="str">
        <f ca="1">IF(INDIRECT("ЗакСпец!H1090")&lt;&gt;"",INDIRECT("ЗакСпец!H1090"),"")</f>
        <v/>
      </c>
      <c r="W1518" s="141"/>
      <c r="X1518" s="141" t="str">
        <f ca="1">IF(INDIRECT("ЗакСпец!I1090")&lt;&gt;"",INDIRECT("ЗакСпец!I1090"),"")</f>
        <v/>
      </c>
      <c r="Y1518" s="141"/>
      <c r="Z1518" s="141"/>
      <c r="AA1518" s="141"/>
      <c r="AB1518" s="139"/>
    </row>
    <row r="1519" spans="1:28" ht="22.5" customHeight="1" thickBot="1" x14ac:dyDescent="0.25">
      <c r="A1519" s="132"/>
      <c r="B1519" s="134"/>
      <c r="C1519" s="134"/>
      <c r="D1519" s="134"/>
      <c r="E1519" s="134"/>
      <c r="F1519" s="134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222" t="str">
        <f ca="1">IF(INDIRECT("ЗакСпец!D1091")&lt;&gt;"",INDIRECT("ЗакСпец!D1091"),"")</f>
        <v/>
      </c>
      <c r="K1519" s="222"/>
      <c r="L1519" s="222"/>
      <c r="M1519" s="222"/>
      <c r="N1519" s="222"/>
      <c r="O1519" s="141" t="str">
        <f ca="1">IF(INDIRECT("ЗакСпец!E1091")&lt;&gt;"",INDIRECT("ЗакСпец!E1091"),"")</f>
        <v/>
      </c>
      <c r="P1519" s="141"/>
      <c r="Q1519" s="141"/>
      <c r="R1519" s="141"/>
      <c r="S1519" s="141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41" t="str">
        <f ca="1">IF(INDIRECT("ЗакСпец!H1091")&lt;&gt;"",INDIRECT("ЗакСпец!H1091"),"")</f>
        <v/>
      </c>
      <c r="W1519" s="141"/>
      <c r="X1519" s="141" t="str">
        <f ca="1">IF(INDIRECT("ЗакСпец!I1091")&lt;&gt;"",INDIRECT("ЗакСпец!I1091"),"")</f>
        <v/>
      </c>
      <c r="Y1519" s="141"/>
      <c r="Z1519" s="141"/>
      <c r="AA1519" s="141"/>
      <c r="AB1519" s="139"/>
    </row>
    <row r="1520" spans="1:28" ht="22.5" customHeight="1" thickBot="1" x14ac:dyDescent="0.25">
      <c r="A1520" s="132"/>
      <c r="B1520" s="134"/>
      <c r="C1520" s="134"/>
      <c r="D1520" s="134"/>
      <c r="E1520" s="134"/>
      <c r="F1520" s="134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222" t="str">
        <f ca="1">IF(INDIRECT("ЗакСпец!D1092")&lt;&gt;"",INDIRECT("ЗакСпец!D1092"),"")</f>
        <v/>
      </c>
      <c r="K1520" s="222"/>
      <c r="L1520" s="222"/>
      <c r="M1520" s="222"/>
      <c r="N1520" s="222"/>
      <c r="O1520" s="141" t="str">
        <f ca="1">IF(INDIRECT("ЗакСпец!E1092")&lt;&gt;"",INDIRECT("ЗакСпец!E1092"),"")</f>
        <v/>
      </c>
      <c r="P1520" s="141"/>
      <c r="Q1520" s="141"/>
      <c r="R1520" s="141"/>
      <c r="S1520" s="141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41" t="str">
        <f ca="1">IF(INDIRECT("ЗакСпец!H1092")&lt;&gt;"",INDIRECT("ЗакСпец!H1092"),"")</f>
        <v/>
      </c>
      <c r="W1520" s="141"/>
      <c r="X1520" s="141" t="str">
        <f ca="1">IF(INDIRECT("ЗакСпец!I1092")&lt;&gt;"",INDIRECT("ЗакСпец!I1092"),"")</f>
        <v/>
      </c>
      <c r="Y1520" s="141"/>
      <c r="Z1520" s="141"/>
      <c r="AA1520" s="141"/>
      <c r="AB1520" s="139"/>
    </row>
    <row r="1521" spans="1:28" ht="22.5" customHeight="1" thickBot="1" x14ac:dyDescent="0.25">
      <c r="A1521" s="132"/>
      <c r="B1521" s="134"/>
      <c r="C1521" s="134"/>
      <c r="D1521" s="134"/>
      <c r="E1521" s="134"/>
      <c r="F1521" s="134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222" t="str">
        <f ca="1">IF(INDIRECT("ЗакСпец!D1093")&lt;&gt;"",INDIRECT("ЗакСпец!D1093"),"")</f>
        <v/>
      </c>
      <c r="K1521" s="222"/>
      <c r="L1521" s="222"/>
      <c r="M1521" s="222"/>
      <c r="N1521" s="222"/>
      <c r="O1521" s="141" t="str">
        <f ca="1">IF(INDIRECT("ЗакСпец!E1093")&lt;&gt;"",INDIRECT("ЗакСпец!E1093"),"")</f>
        <v/>
      </c>
      <c r="P1521" s="141"/>
      <c r="Q1521" s="141"/>
      <c r="R1521" s="141"/>
      <c r="S1521" s="141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41" t="str">
        <f ca="1">IF(INDIRECT("ЗакСпец!H1093")&lt;&gt;"",INDIRECT("ЗакСпец!H1093"),"")</f>
        <v/>
      </c>
      <c r="W1521" s="141"/>
      <c r="X1521" s="141" t="str">
        <f ca="1">IF(INDIRECT("ЗакСпец!I1093")&lt;&gt;"",INDIRECT("ЗакСпец!I1093"),"")</f>
        <v/>
      </c>
      <c r="Y1521" s="141"/>
      <c r="Z1521" s="141"/>
      <c r="AA1521" s="141"/>
      <c r="AB1521" s="139"/>
    </row>
    <row r="1522" spans="1:28" ht="22.5" customHeight="1" thickBot="1" x14ac:dyDescent="0.25">
      <c r="A1522" s="132"/>
      <c r="B1522" s="134"/>
      <c r="C1522" s="134"/>
      <c r="D1522" s="134"/>
      <c r="E1522" s="134"/>
      <c r="F1522" s="134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222" t="str">
        <f ca="1">IF(INDIRECT("ЗакСпец!D1094")&lt;&gt;"",INDIRECT("ЗакСпец!D1094"),"")</f>
        <v/>
      </c>
      <c r="K1522" s="222"/>
      <c r="L1522" s="222"/>
      <c r="M1522" s="222"/>
      <c r="N1522" s="222"/>
      <c r="O1522" s="141" t="str">
        <f ca="1">IF(INDIRECT("ЗакСпец!E1094")&lt;&gt;"",INDIRECT("ЗакСпец!E1094"),"")</f>
        <v/>
      </c>
      <c r="P1522" s="141"/>
      <c r="Q1522" s="141"/>
      <c r="R1522" s="141"/>
      <c r="S1522" s="141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41" t="str">
        <f ca="1">IF(INDIRECT("ЗакСпец!H1094")&lt;&gt;"",INDIRECT("ЗакСпец!H1094"),"")</f>
        <v/>
      </c>
      <c r="W1522" s="141"/>
      <c r="X1522" s="141" t="str">
        <f ca="1">IF(INDIRECT("ЗакСпец!I1094")&lt;&gt;"",INDIRECT("ЗакСпец!I1094"),"")</f>
        <v/>
      </c>
      <c r="Y1522" s="141"/>
      <c r="Z1522" s="141"/>
      <c r="AA1522" s="141"/>
      <c r="AB1522" s="139"/>
    </row>
    <row r="1523" spans="1:28" ht="22.5" customHeight="1" thickBot="1" x14ac:dyDescent="0.25">
      <c r="A1523" s="132"/>
      <c r="B1523" s="134"/>
      <c r="C1523" s="134"/>
      <c r="D1523" s="134"/>
      <c r="E1523" s="134"/>
      <c r="F1523" s="134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222" t="str">
        <f ca="1">IF(INDIRECT("ЗакСпец!D1095")&lt;&gt;"",INDIRECT("ЗакСпец!D1095"),"")</f>
        <v/>
      </c>
      <c r="K1523" s="222"/>
      <c r="L1523" s="222"/>
      <c r="M1523" s="222"/>
      <c r="N1523" s="222"/>
      <c r="O1523" s="141" t="str">
        <f ca="1">IF(INDIRECT("ЗакСпец!E1095")&lt;&gt;"",INDIRECT("ЗакСпец!E1095"),"")</f>
        <v/>
      </c>
      <c r="P1523" s="141"/>
      <c r="Q1523" s="141"/>
      <c r="R1523" s="141"/>
      <c r="S1523" s="141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41" t="str">
        <f ca="1">IF(INDIRECT("ЗакСпец!H1095")&lt;&gt;"",INDIRECT("ЗакСпец!H1095"),"")</f>
        <v/>
      </c>
      <c r="W1523" s="141"/>
      <c r="X1523" s="141" t="str">
        <f ca="1">IF(INDIRECT("ЗакСпец!I1095")&lt;&gt;"",INDIRECT("ЗакСпец!I1095"),"")</f>
        <v/>
      </c>
      <c r="Y1523" s="141"/>
      <c r="Z1523" s="141"/>
      <c r="AA1523" s="141"/>
      <c r="AB1523" s="139"/>
    </row>
    <row r="1524" spans="1:28" ht="16.899999999999999" customHeight="1" thickBot="1" x14ac:dyDescent="0.25">
      <c r="A1524" s="132"/>
      <c r="B1524" s="134"/>
      <c r="C1524" s="134"/>
      <c r="D1524" s="134"/>
      <c r="E1524" s="134"/>
      <c r="F1524" s="134"/>
      <c r="G1524" s="222" t="str">
        <f ca="1">IF(INDIRECT("ЗакСпец!A1096")&lt;&gt;"",INDIRECT("ЗакСпец!A1096"),"")</f>
        <v/>
      </c>
      <c r="H1524" s="141" t="str">
        <f ca="1">IF(INDIRECT("ЗакСпец!B1096")&lt;&gt;"",INDIRECT("ЗакСпец!B1096"),"")</f>
        <v/>
      </c>
      <c r="I1524" s="222" t="str">
        <f ca="1">IF(INDIRECT("ЗакСпец!C1096")&lt;&gt;"",INDIRECT("ЗакСпец!C1096"),"")</f>
        <v/>
      </c>
      <c r="J1524" s="222" t="str">
        <f ca="1">IF(INDIRECT("ЗакСпец!D1096")&lt;&gt;"",INDIRECT("ЗакСпец!D1096"),"")</f>
        <v/>
      </c>
      <c r="K1524" s="222"/>
      <c r="L1524" s="222"/>
      <c r="M1524" s="222"/>
      <c r="N1524" s="222"/>
      <c r="O1524" s="141" t="str">
        <f ca="1">IF(INDIRECT("ЗакСпец!E1096")&lt;&gt;"",INDIRECT("ЗакСпец!E1096"),"")</f>
        <v/>
      </c>
      <c r="P1524" s="141"/>
      <c r="Q1524" s="141"/>
      <c r="R1524" s="141"/>
      <c r="S1524" s="141"/>
      <c r="T1524" s="222" t="str">
        <f ca="1">IF(INDIRECT("ЗакСпец!F1096")&lt;&gt;"",INDIRECT("ЗакСпец!F1096"),"")</f>
        <v/>
      </c>
      <c r="U1524" s="222" t="str">
        <f ca="1">IF(INDIRECT("ЗакСпец!G1096")&lt;&gt;"",INDIRECT("ЗакСпец!G1096"),"")</f>
        <v/>
      </c>
      <c r="V1524" s="141" t="str">
        <f ca="1">IF(INDIRECT("ЗакСпец!H1096")&lt;&gt;"",INDIRECT("ЗакСпец!H1096"),"")</f>
        <v/>
      </c>
      <c r="W1524" s="141"/>
      <c r="X1524" s="141" t="str">
        <f ca="1">IF(INDIRECT("ЗакСпец!I1096")&lt;&gt;"",INDIRECT("ЗакСпец!I1096"),"")</f>
        <v/>
      </c>
      <c r="Y1524" s="141"/>
      <c r="Z1524" s="141"/>
      <c r="AA1524" s="141"/>
      <c r="AB1524" s="139"/>
    </row>
    <row r="1525" spans="1:28" ht="5.65" customHeight="1" thickBot="1" x14ac:dyDescent="0.25">
      <c r="A1525" s="132"/>
      <c r="B1525" s="134"/>
      <c r="C1525" s="134"/>
      <c r="D1525" s="134"/>
      <c r="E1525" s="134"/>
      <c r="F1525" s="134"/>
      <c r="G1525" s="222"/>
      <c r="H1525" s="141"/>
      <c r="I1525" s="222"/>
      <c r="J1525" s="222"/>
      <c r="K1525" s="222"/>
      <c r="L1525" s="222"/>
      <c r="M1525" s="222"/>
      <c r="N1525" s="222"/>
      <c r="O1525" s="141"/>
      <c r="P1525" s="141"/>
      <c r="Q1525" s="141"/>
      <c r="R1525" s="141"/>
      <c r="S1525" s="141"/>
      <c r="T1525" s="222"/>
      <c r="U1525" s="222"/>
      <c r="V1525" s="141"/>
      <c r="W1525" s="141"/>
      <c r="X1525" s="141"/>
      <c r="Y1525" s="141"/>
      <c r="Z1525" s="141"/>
      <c r="AA1525" s="141"/>
      <c r="AB1525" s="139"/>
    </row>
    <row r="1526" spans="1:28" ht="22.5" customHeight="1" thickBot="1" x14ac:dyDescent="0.25">
      <c r="A1526" s="132"/>
      <c r="B1526" s="134"/>
      <c r="C1526" s="134"/>
      <c r="D1526" s="134"/>
      <c r="E1526" s="134"/>
      <c r="F1526" s="134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222" t="str">
        <f ca="1">IF(INDIRECT("ЗакСпец!D1097")&lt;&gt;"",INDIRECT("ЗакСпец!D1097"),"")</f>
        <v/>
      </c>
      <c r="K1526" s="222"/>
      <c r="L1526" s="222"/>
      <c r="M1526" s="222"/>
      <c r="N1526" s="222"/>
      <c r="O1526" s="141" t="str">
        <f ca="1">IF(INDIRECT("ЗакСпец!E1097")&lt;&gt;"",INDIRECT("ЗакСпец!E1097"),"")</f>
        <v/>
      </c>
      <c r="P1526" s="141"/>
      <c r="Q1526" s="141"/>
      <c r="R1526" s="141"/>
      <c r="S1526" s="141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41" t="str">
        <f ca="1">IF(INDIRECT("ЗакСпец!H1097")&lt;&gt;"",INDIRECT("ЗакСпец!H1097"),"")</f>
        <v/>
      </c>
      <c r="W1526" s="141"/>
      <c r="X1526" s="141" t="str">
        <f ca="1">IF(INDIRECT("ЗакСпец!I1097")&lt;&gt;"",INDIRECT("ЗакСпец!I1097"),"")</f>
        <v/>
      </c>
      <c r="Y1526" s="141"/>
      <c r="Z1526" s="141"/>
      <c r="AA1526" s="141"/>
      <c r="AB1526" s="139"/>
    </row>
    <row r="1527" spans="1:28" ht="22.5" customHeight="1" thickBot="1" x14ac:dyDescent="0.25">
      <c r="A1527" s="132"/>
      <c r="B1527" s="134"/>
      <c r="C1527" s="134"/>
      <c r="D1527" s="134"/>
      <c r="E1527" s="134"/>
      <c r="F1527" s="134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222" t="str">
        <f ca="1">IF(INDIRECT("ЗакСпец!D1098")&lt;&gt;"",INDIRECT("ЗакСпец!D1098"),"")</f>
        <v/>
      </c>
      <c r="K1527" s="222"/>
      <c r="L1527" s="222"/>
      <c r="M1527" s="222"/>
      <c r="N1527" s="222"/>
      <c r="O1527" s="141" t="str">
        <f ca="1">IF(INDIRECT("ЗакСпец!E1098")&lt;&gt;"",INDIRECT("ЗакСпец!E1098"),"")</f>
        <v/>
      </c>
      <c r="P1527" s="141"/>
      <c r="Q1527" s="141"/>
      <c r="R1527" s="141"/>
      <c r="S1527" s="141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41" t="str">
        <f ca="1">IF(INDIRECT("ЗакСпец!H1098")&lt;&gt;"",INDIRECT("ЗакСпец!H1098"),"")</f>
        <v/>
      </c>
      <c r="W1527" s="141"/>
      <c r="X1527" s="141" t="str">
        <f ca="1">IF(INDIRECT("ЗакСпец!I1098")&lt;&gt;"",INDIRECT("ЗакСпец!I1098"),"")</f>
        <v/>
      </c>
      <c r="Y1527" s="141"/>
      <c r="Z1527" s="141"/>
      <c r="AA1527" s="141"/>
      <c r="AB1527" s="139"/>
    </row>
    <row r="1528" spans="1:28" ht="22.5" customHeight="1" thickBot="1" x14ac:dyDescent="0.25">
      <c r="A1528" s="132"/>
      <c r="B1528" s="134"/>
      <c r="C1528" s="134"/>
      <c r="D1528" s="134"/>
      <c r="E1528" s="134"/>
      <c r="F1528" s="134"/>
      <c r="G1528" s="222" t="str">
        <f ca="1">IF(INDIRECT("ЗакСпец!A1099")&lt;&gt;"",INDIRECT("ЗакСпец!A1099"),"")</f>
        <v/>
      </c>
      <c r="H1528" s="141" t="str">
        <f ca="1">IF(INDIRECT("ЗакСпец!B1099")&lt;&gt;"",INDIRECT("ЗакСпец!B1099"),"")</f>
        <v/>
      </c>
      <c r="I1528" s="222" t="str">
        <f ca="1">IF(INDIRECT("ЗакСпец!C1099")&lt;&gt;"",INDIRECT("ЗакСпец!C1099"),"")</f>
        <v/>
      </c>
      <c r="J1528" s="222" t="str">
        <f ca="1">IF(INDIRECT("ЗакСпец!D1099")&lt;&gt;"",INDIRECT("ЗакСпец!D1099"),"")</f>
        <v/>
      </c>
      <c r="K1528" s="222"/>
      <c r="L1528" s="222"/>
      <c r="M1528" s="222"/>
      <c r="N1528" s="222"/>
      <c r="O1528" s="141" t="str">
        <f ca="1">IF(INDIRECT("ЗакСпец!E1099")&lt;&gt;"",INDIRECT("ЗакСпец!E1099"),"")</f>
        <v/>
      </c>
      <c r="P1528" s="141"/>
      <c r="Q1528" s="141"/>
      <c r="R1528" s="141"/>
      <c r="S1528" s="141"/>
      <c r="T1528" s="222" t="str">
        <f ca="1">IF(INDIRECT("ЗакСпец!F1099")&lt;&gt;"",INDIRECT("ЗакСпец!F1099"),"")</f>
        <v/>
      </c>
      <c r="U1528" s="222" t="str">
        <f ca="1">IF(INDIRECT("ЗакСпец!G1099")&lt;&gt;"",INDIRECT("ЗакСпец!G1099"),"")</f>
        <v/>
      </c>
      <c r="V1528" s="141" t="str">
        <f ca="1">IF(INDIRECT("ЗакСпец!H1099")&lt;&gt;"",INDIRECT("ЗакСпец!H1099"),"")</f>
        <v/>
      </c>
      <c r="W1528" s="141"/>
      <c r="X1528" s="141" t="str">
        <f ca="1">IF(INDIRECT("ЗакСпец!I1099")&lt;&gt;"",INDIRECT("ЗакСпец!I1099"),"")</f>
        <v/>
      </c>
      <c r="Y1528" s="141"/>
      <c r="Z1528" s="141"/>
      <c r="AA1528" s="141"/>
      <c r="AB1528" s="139"/>
    </row>
    <row r="1529" spans="1:28" ht="2.85" customHeight="1" thickBot="1" x14ac:dyDescent="0.25">
      <c r="A1529" s="132"/>
      <c r="B1529" s="134"/>
      <c r="C1529" s="134"/>
      <c r="D1529" s="134"/>
      <c r="E1529" s="134"/>
      <c r="F1529" s="134"/>
      <c r="G1529" s="222"/>
      <c r="H1529" s="141"/>
      <c r="I1529" s="222"/>
      <c r="J1529" s="222"/>
      <c r="K1529" s="222"/>
      <c r="L1529" s="222"/>
      <c r="M1529" s="222"/>
      <c r="N1529" s="222"/>
      <c r="O1529" s="141"/>
      <c r="P1529" s="141"/>
      <c r="Q1529" s="141"/>
      <c r="R1529" s="141"/>
      <c r="S1529" s="141"/>
      <c r="T1529" s="222"/>
      <c r="U1529" s="222"/>
      <c r="V1529" s="141"/>
      <c r="W1529" s="141"/>
      <c r="X1529" s="141"/>
      <c r="Y1529" s="141"/>
      <c r="Z1529" s="141"/>
      <c r="AA1529" s="141"/>
      <c r="AB1529" s="139"/>
    </row>
    <row r="1530" spans="1:28" ht="22.5" customHeight="1" thickBot="1" x14ac:dyDescent="0.25">
      <c r="A1530" s="132"/>
      <c r="B1530" s="134"/>
      <c r="C1530" s="134"/>
      <c r="D1530" s="134"/>
      <c r="E1530" s="134"/>
      <c r="F1530" s="134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222" t="str">
        <f ca="1">IF(INDIRECT("ЗакСпец!D1100")&lt;&gt;"",INDIRECT("ЗакСпец!D1100"),"")</f>
        <v/>
      </c>
      <c r="K1530" s="222"/>
      <c r="L1530" s="222"/>
      <c r="M1530" s="222"/>
      <c r="N1530" s="222"/>
      <c r="O1530" s="141" t="str">
        <f ca="1">IF(INDIRECT("ЗакСпец!E1100")&lt;&gt;"",INDIRECT("ЗакСпец!E1100"),"")</f>
        <v/>
      </c>
      <c r="P1530" s="141"/>
      <c r="Q1530" s="141"/>
      <c r="R1530" s="141"/>
      <c r="S1530" s="141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41" t="str">
        <f ca="1">IF(INDIRECT("ЗакСпец!H1100")&lt;&gt;"",INDIRECT("ЗакСпец!H1100"),"")</f>
        <v/>
      </c>
      <c r="W1530" s="141"/>
      <c r="X1530" s="141" t="str">
        <f ca="1">IF(INDIRECT("ЗакСпец!I1100")&lt;&gt;"",INDIRECT("ЗакСпец!I1100"),"")</f>
        <v/>
      </c>
      <c r="Y1530" s="141"/>
      <c r="Z1530" s="141"/>
      <c r="AA1530" s="141"/>
      <c r="AB1530" s="139"/>
    </row>
    <row r="1531" spans="1:28" ht="22.5" customHeight="1" thickBot="1" x14ac:dyDescent="0.25">
      <c r="A1531" s="132"/>
      <c r="B1531" s="134"/>
      <c r="C1531" s="134"/>
      <c r="D1531" s="134"/>
      <c r="E1531" s="134"/>
      <c r="F1531" s="134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222" t="str">
        <f ca="1">IF(INDIRECT("ЗакСпец!D1101")&lt;&gt;"",INDIRECT("ЗакСпец!D1101"),"")</f>
        <v/>
      </c>
      <c r="K1531" s="222"/>
      <c r="L1531" s="222"/>
      <c r="M1531" s="222"/>
      <c r="N1531" s="222"/>
      <c r="O1531" s="141" t="str">
        <f ca="1">IF(INDIRECT("ЗакСпец!E1101")&lt;&gt;"",INDIRECT("ЗакСпец!E1101"),"")</f>
        <v/>
      </c>
      <c r="P1531" s="141"/>
      <c r="Q1531" s="141"/>
      <c r="R1531" s="141"/>
      <c r="S1531" s="141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41" t="str">
        <f ca="1">IF(INDIRECT("ЗакСпец!H1101")&lt;&gt;"",INDIRECT("ЗакСпец!H1101"),"")</f>
        <v/>
      </c>
      <c r="W1531" s="141"/>
      <c r="X1531" s="141" t="str">
        <f ca="1">IF(INDIRECT("ЗакСпец!I1101")&lt;&gt;"",INDIRECT("ЗакСпец!I1101"),"")</f>
        <v/>
      </c>
      <c r="Y1531" s="141"/>
      <c r="Z1531" s="141"/>
      <c r="AA1531" s="141"/>
      <c r="AB1531" s="139"/>
    </row>
    <row r="1532" spans="1:28" ht="8.4499999999999993" customHeight="1" thickBot="1" x14ac:dyDescent="0.25">
      <c r="A1532" s="132"/>
      <c r="B1532" s="134"/>
      <c r="C1532" s="134"/>
      <c r="D1532" s="134"/>
      <c r="E1532" s="134"/>
      <c r="F1532" s="134"/>
      <c r="G1532" s="222" t="str">
        <f ca="1">IF(INDIRECT("ЗакСпец!A1102")&lt;&gt;"",INDIRECT("ЗакСпец!A1102"),"")</f>
        <v/>
      </c>
      <c r="H1532" s="141" t="str">
        <f ca="1">IF(INDIRECT("ЗакСпец!B1102")&lt;&gt;"",INDIRECT("ЗакСпец!B1102"),"")</f>
        <v/>
      </c>
      <c r="I1532" s="222" t="str">
        <f ca="1">IF(INDIRECT("ЗакСпец!C1102")&lt;&gt;"",INDIRECT("ЗакСпец!C1102"),"")</f>
        <v/>
      </c>
      <c r="J1532" s="222" t="str">
        <f ca="1">IF(INDIRECT("ЗакСпец!D1102")&lt;&gt;"",INDIRECT("ЗакСпец!D1102"),"")</f>
        <v/>
      </c>
      <c r="K1532" s="222"/>
      <c r="L1532" s="222"/>
      <c r="M1532" s="222"/>
      <c r="N1532" s="222"/>
      <c r="O1532" s="141" t="str">
        <f ca="1">IF(INDIRECT("ЗакСпец!E1102")&lt;&gt;"",INDIRECT("ЗакСпец!E1102"),"")</f>
        <v/>
      </c>
      <c r="P1532" s="141"/>
      <c r="Q1532" s="141"/>
      <c r="R1532" s="141"/>
      <c r="S1532" s="141"/>
      <c r="T1532" s="222" t="str">
        <f ca="1">IF(INDIRECT("ЗакСпец!F1102")&lt;&gt;"",INDIRECT("ЗакСпец!F1102"),"")</f>
        <v/>
      </c>
      <c r="U1532" s="222" t="str">
        <f ca="1">IF(INDIRECT("ЗакСпец!G1102")&lt;&gt;"",INDIRECT("ЗакСпец!G1102"),"")</f>
        <v/>
      </c>
      <c r="V1532" s="141" t="str">
        <f ca="1">IF(INDIRECT("ЗакСпец!H1102")&lt;&gt;"",INDIRECT("ЗакСпец!H1102"),"")</f>
        <v/>
      </c>
      <c r="W1532" s="141"/>
      <c r="X1532" s="141" t="str">
        <f ca="1">IF(INDIRECT("ЗакСпец!I1102")&lt;&gt;"",INDIRECT("ЗакСпец!I1102"),"")</f>
        <v/>
      </c>
      <c r="Y1532" s="141"/>
      <c r="Z1532" s="141"/>
      <c r="AA1532" s="141"/>
      <c r="AB1532" s="139"/>
    </row>
    <row r="1533" spans="1:28" ht="14.1" customHeight="1" thickBot="1" x14ac:dyDescent="0.25">
      <c r="A1533" s="132"/>
      <c r="B1533" s="134"/>
      <c r="C1533" s="134"/>
      <c r="D1533" s="134"/>
      <c r="E1533" s="134"/>
      <c r="F1533" s="134"/>
      <c r="G1533" s="222"/>
      <c r="H1533" s="141"/>
      <c r="I1533" s="222"/>
      <c r="J1533" s="222"/>
      <c r="K1533" s="222"/>
      <c r="L1533" s="222"/>
      <c r="M1533" s="222"/>
      <c r="N1533" s="222"/>
      <c r="O1533" s="141"/>
      <c r="P1533" s="141"/>
      <c r="Q1533" s="141"/>
      <c r="R1533" s="141"/>
      <c r="S1533" s="141"/>
      <c r="T1533" s="222"/>
      <c r="U1533" s="222"/>
      <c r="V1533" s="141"/>
      <c r="W1533" s="141"/>
      <c r="X1533" s="141"/>
      <c r="Y1533" s="141"/>
      <c r="Z1533" s="141"/>
      <c r="AA1533" s="141"/>
      <c r="AB1533" s="139"/>
    </row>
    <row r="1534" spans="1:28" ht="22.5" customHeight="1" thickBot="1" x14ac:dyDescent="0.25">
      <c r="A1534" s="132"/>
      <c r="B1534" s="134"/>
      <c r="C1534" s="134"/>
      <c r="D1534" s="134"/>
      <c r="E1534" s="134"/>
      <c r="F1534" s="134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222" t="str">
        <f ca="1">IF(INDIRECT("ЗакСпец!D1103")&lt;&gt;"",INDIRECT("ЗакСпец!D1103"),"")</f>
        <v/>
      </c>
      <c r="K1534" s="222"/>
      <c r="L1534" s="222"/>
      <c r="M1534" s="222"/>
      <c r="N1534" s="222"/>
      <c r="O1534" s="141" t="str">
        <f ca="1">IF(INDIRECT("ЗакСпец!E1103")&lt;&gt;"",INDIRECT("ЗакСпец!E1103"),"")</f>
        <v/>
      </c>
      <c r="P1534" s="141"/>
      <c r="Q1534" s="141"/>
      <c r="R1534" s="141"/>
      <c r="S1534" s="141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41" t="str">
        <f ca="1">IF(INDIRECT("ЗакСпец!H1103")&lt;&gt;"",INDIRECT("ЗакСпец!H1103"),"")</f>
        <v/>
      </c>
      <c r="W1534" s="141"/>
      <c r="X1534" s="141" t="str">
        <f ca="1">IF(INDIRECT("ЗакСпец!I1103")&lt;&gt;"",INDIRECT("ЗакСпец!I1103"),"")</f>
        <v/>
      </c>
      <c r="Y1534" s="141"/>
      <c r="Z1534" s="141"/>
      <c r="AA1534" s="141"/>
      <c r="AB1534" s="139"/>
    </row>
    <row r="1535" spans="1:28" ht="19.7" customHeight="1" thickBot="1" x14ac:dyDescent="0.25">
      <c r="A1535" s="132"/>
      <c r="B1535" s="134"/>
      <c r="C1535" s="134"/>
      <c r="D1535" s="134"/>
      <c r="E1535" s="134"/>
      <c r="F1535" s="134"/>
      <c r="G1535" s="222" t="str">
        <f ca="1">IF(INDIRECT("ЗакСпец!A1104")&lt;&gt;"",INDIRECT("ЗакСпец!A1104"),"")</f>
        <v/>
      </c>
      <c r="H1535" s="141" t="str">
        <f ca="1">IF(INDIRECT("ЗакСпец!B1104")&lt;&gt;"",INDIRECT("ЗакСпец!B1104"),"")</f>
        <v/>
      </c>
      <c r="I1535" s="222" t="str">
        <f ca="1">IF(INDIRECT("ЗакСпец!C1104")&lt;&gt;"",INDIRECT("ЗакСпец!C1104"),"")</f>
        <v/>
      </c>
      <c r="J1535" s="222" t="str">
        <f ca="1">IF(INDIRECT("ЗакСпец!D1104")&lt;&gt;"",INDIRECT("ЗакСпец!D1104"),"")</f>
        <v/>
      </c>
      <c r="K1535" s="222"/>
      <c r="L1535" s="222"/>
      <c r="M1535" s="222"/>
      <c r="N1535" s="222"/>
      <c r="O1535" s="141" t="str">
        <f ca="1">IF(INDIRECT("ЗакСпец!E1104")&lt;&gt;"",INDIRECT("ЗакСпец!E1104"),"")</f>
        <v/>
      </c>
      <c r="P1535" s="141"/>
      <c r="Q1535" s="141"/>
      <c r="R1535" s="141"/>
      <c r="S1535" s="141"/>
      <c r="T1535" s="222" t="str">
        <f ca="1">IF(INDIRECT("ЗакСпец!F1104")&lt;&gt;"",INDIRECT("ЗакСпец!F1104"),"")</f>
        <v/>
      </c>
      <c r="U1535" s="222" t="str">
        <f ca="1">IF(INDIRECT("ЗакСпец!G1104")&lt;&gt;"",INDIRECT("ЗакСпец!G1104"),"")</f>
        <v/>
      </c>
      <c r="V1535" s="141" t="str">
        <f ca="1">IF(INDIRECT("ЗакСпец!H1104")&lt;&gt;"",INDIRECT("ЗакСпец!H1104"),"")</f>
        <v/>
      </c>
      <c r="W1535" s="141"/>
      <c r="X1535" s="141" t="str">
        <f ca="1">IF(INDIRECT("ЗакСпец!I1104")&lt;&gt;"",INDIRECT("ЗакСпец!I1104"),"")</f>
        <v/>
      </c>
      <c r="Y1535" s="141"/>
      <c r="Z1535" s="141"/>
      <c r="AA1535" s="141"/>
      <c r="AB1535" s="139"/>
    </row>
    <row r="1536" spans="1:28" ht="2.85" customHeight="1" thickBot="1" x14ac:dyDescent="0.25">
      <c r="A1536" s="132"/>
      <c r="B1536" s="134"/>
      <c r="C1536" s="162" t="s">
        <v>29</v>
      </c>
      <c r="D1536" s="127"/>
      <c r="E1536" s="127"/>
      <c r="F1536" s="127"/>
      <c r="G1536" s="223"/>
      <c r="H1536" s="141"/>
      <c r="I1536" s="222"/>
      <c r="J1536" s="222"/>
      <c r="K1536" s="222"/>
      <c r="L1536" s="222"/>
      <c r="M1536" s="222"/>
      <c r="N1536" s="222"/>
      <c r="O1536" s="141"/>
      <c r="P1536" s="141"/>
      <c r="Q1536" s="141"/>
      <c r="R1536" s="141"/>
      <c r="S1536" s="141"/>
      <c r="T1536" s="222"/>
      <c r="U1536" s="222"/>
      <c r="V1536" s="141"/>
      <c r="W1536" s="141"/>
      <c r="X1536" s="141"/>
      <c r="Y1536" s="141"/>
      <c r="Z1536" s="141"/>
      <c r="AA1536" s="141"/>
      <c r="AB1536" s="139"/>
    </row>
    <row r="1537" spans="1:28" ht="22.5" customHeight="1" thickBot="1" x14ac:dyDescent="0.25">
      <c r="A1537" s="132"/>
      <c r="B1537" s="134"/>
      <c r="C1537" s="127"/>
      <c r="D1537" s="127"/>
      <c r="E1537" s="127"/>
      <c r="F1537" s="127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222" t="str">
        <f ca="1">IF(INDIRECT("ЗакСпец!D1105")&lt;&gt;"",INDIRECT("ЗакСпец!D1105"),"")</f>
        <v/>
      </c>
      <c r="K1537" s="222"/>
      <c r="L1537" s="222"/>
      <c r="M1537" s="222"/>
      <c r="N1537" s="222"/>
      <c r="O1537" s="141" t="str">
        <f ca="1">IF(INDIRECT("ЗакСпец!E1105")&lt;&gt;"",INDIRECT("ЗакСпец!E1105"),"")</f>
        <v/>
      </c>
      <c r="P1537" s="141"/>
      <c r="Q1537" s="141"/>
      <c r="R1537" s="141"/>
      <c r="S1537" s="141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41" t="str">
        <f ca="1">IF(INDIRECT("ЗакСпец!H1105")&lt;&gt;"",INDIRECT("ЗакСпец!H1105"),"")</f>
        <v/>
      </c>
      <c r="W1537" s="141"/>
      <c r="X1537" s="141" t="str">
        <f ca="1">IF(INDIRECT("ЗакСпец!I1105")&lt;&gt;"",INDIRECT("ЗакСпец!I1105"),"")</f>
        <v/>
      </c>
      <c r="Y1537" s="141"/>
      <c r="Z1537" s="141"/>
      <c r="AA1537" s="141"/>
      <c r="AB1537" s="139"/>
    </row>
    <row r="1538" spans="1:28" ht="22.5" customHeight="1" thickBot="1" x14ac:dyDescent="0.25">
      <c r="A1538" s="132"/>
      <c r="B1538" s="134"/>
      <c r="C1538" s="127"/>
      <c r="D1538" s="127"/>
      <c r="E1538" s="127"/>
      <c r="F1538" s="127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222" t="str">
        <f ca="1">IF(INDIRECT("ЗакСпец!D1106")&lt;&gt;"",INDIRECT("ЗакСпец!D1106"),"")</f>
        <v/>
      </c>
      <c r="K1538" s="222"/>
      <c r="L1538" s="222"/>
      <c r="M1538" s="222"/>
      <c r="N1538" s="222"/>
      <c r="O1538" s="141" t="str">
        <f ca="1">IF(INDIRECT("ЗакСпец!E1106")&lt;&gt;"",INDIRECT("ЗакСпец!E1106"),"")</f>
        <v/>
      </c>
      <c r="P1538" s="141"/>
      <c r="Q1538" s="141"/>
      <c r="R1538" s="141"/>
      <c r="S1538" s="141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41" t="str">
        <f ca="1">IF(INDIRECT("ЗакСпец!H1106")&lt;&gt;"",INDIRECT("ЗакСпец!H1106"),"")</f>
        <v/>
      </c>
      <c r="W1538" s="141"/>
      <c r="X1538" s="141" t="str">
        <f ca="1">IF(INDIRECT("ЗакСпец!I1106")&lt;&gt;"",INDIRECT("ЗакСпец!I1106"),"")</f>
        <v/>
      </c>
      <c r="Y1538" s="141"/>
      <c r="Z1538" s="141"/>
      <c r="AA1538" s="141"/>
      <c r="AB1538" s="139"/>
    </row>
    <row r="1539" spans="1:28" ht="22.5" customHeight="1" thickBot="1" x14ac:dyDescent="0.25">
      <c r="A1539" s="132"/>
      <c r="B1539" s="134"/>
      <c r="C1539" s="127"/>
      <c r="D1539" s="127"/>
      <c r="E1539" s="127"/>
      <c r="F1539" s="127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222" t="str">
        <f ca="1">IF(INDIRECT("ЗакСпец!D1107")&lt;&gt;"",INDIRECT("ЗакСпец!D1107"),"")</f>
        <v/>
      </c>
      <c r="K1539" s="222"/>
      <c r="L1539" s="222"/>
      <c r="M1539" s="222"/>
      <c r="N1539" s="222"/>
      <c r="O1539" s="141" t="str">
        <f ca="1">IF(INDIRECT("ЗакСпец!E1107")&lt;&gt;"",INDIRECT("ЗакСпец!E1107"),"")</f>
        <v/>
      </c>
      <c r="P1539" s="141"/>
      <c r="Q1539" s="141"/>
      <c r="R1539" s="141"/>
      <c r="S1539" s="141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41" t="str">
        <f ca="1">IF(INDIRECT("ЗакСпец!H1107")&lt;&gt;"",INDIRECT("ЗакСпец!H1107"),"")</f>
        <v/>
      </c>
      <c r="W1539" s="141"/>
      <c r="X1539" s="141" t="str">
        <f ca="1">IF(INDIRECT("ЗакСпец!I1107")&lt;&gt;"",INDIRECT("ЗакСпец!I1107"),"")</f>
        <v/>
      </c>
      <c r="Y1539" s="141"/>
      <c r="Z1539" s="141"/>
      <c r="AA1539" s="141"/>
      <c r="AB1539" s="139"/>
    </row>
    <row r="1540" spans="1:28" ht="22.5" customHeight="1" thickBot="1" x14ac:dyDescent="0.25">
      <c r="A1540" s="132"/>
      <c r="B1540" s="134"/>
      <c r="C1540" s="162" t="s">
        <v>28</v>
      </c>
      <c r="D1540" s="162"/>
      <c r="E1540" s="127"/>
      <c r="F1540" s="127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222" t="str">
        <f ca="1">IF(INDIRECT("ЗакСпец!D1108")&lt;&gt;"",INDIRECT("ЗакСпец!D1108"),"")</f>
        <v/>
      </c>
      <c r="K1540" s="222"/>
      <c r="L1540" s="222"/>
      <c r="M1540" s="222"/>
      <c r="N1540" s="222"/>
      <c r="O1540" s="141" t="str">
        <f ca="1">IF(INDIRECT("ЗакСпец!E1108")&lt;&gt;"",INDIRECT("ЗакСпец!E1108"),"")</f>
        <v/>
      </c>
      <c r="P1540" s="141"/>
      <c r="Q1540" s="141"/>
      <c r="R1540" s="141"/>
      <c r="S1540" s="141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41" t="str">
        <f ca="1">IF(INDIRECT("ЗакСпец!H1108")&lt;&gt;"",INDIRECT("ЗакСпец!H1108"),"")</f>
        <v/>
      </c>
      <c r="W1540" s="141"/>
      <c r="X1540" s="141" t="str">
        <f ca="1">IF(INDIRECT("ЗакСпец!I1108")&lt;&gt;"",INDIRECT("ЗакСпец!I1108"),"")</f>
        <v/>
      </c>
      <c r="Y1540" s="141"/>
      <c r="Z1540" s="141"/>
      <c r="AA1540" s="141"/>
      <c r="AB1540" s="139"/>
    </row>
    <row r="1541" spans="1:28" ht="22.5" customHeight="1" thickBot="1" x14ac:dyDescent="0.25">
      <c r="A1541" s="132"/>
      <c r="B1541" s="134"/>
      <c r="C1541" s="162"/>
      <c r="D1541" s="162"/>
      <c r="E1541" s="127"/>
      <c r="F1541" s="127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222" t="str">
        <f ca="1">IF(INDIRECT("ЗакСпец!D1109")&lt;&gt;"",INDIRECT("ЗакСпец!D1109"),"")</f>
        <v/>
      </c>
      <c r="K1541" s="222"/>
      <c r="L1541" s="222"/>
      <c r="M1541" s="222"/>
      <c r="N1541" s="222"/>
      <c r="O1541" s="141" t="str">
        <f ca="1">IF(INDIRECT("ЗакСпец!E1109")&lt;&gt;"",INDIRECT("ЗакСпец!E1109"),"")</f>
        <v/>
      </c>
      <c r="P1541" s="141"/>
      <c r="Q1541" s="141"/>
      <c r="R1541" s="141"/>
      <c r="S1541" s="141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41" t="str">
        <f ca="1">IF(INDIRECT("ЗакСпец!H1109")&lt;&gt;"",INDIRECT("ЗакСпец!H1109"),"")</f>
        <v/>
      </c>
      <c r="W1541" s="141"/>
      <c r="X1541" s="141" t="str">
        <f ca="1">IF(INDIRECT("ЗакСпец!I1109")&lt;&gt;"",INDIRECT("ЗакСпец!I1109"),"")</f>
        <v/>
      </c>
      <c r="Y1541" s="141"/>
      <c r="Z1541" s="141"/>
      <c r="AA1541" s="141"/>
      <c r="AB1541" s="139"/>
    </row>
    <row r="1542" spans="1:28" ht="22.5" customHeight="1" thickBot="1" x14ac:dyDescent="0.25">
      <c r="A1542" s="132"/>
      <c r="B1542" s="134"/>
      <c r="C1542" s="162"/>
      <c r="D1542" s="162"/>
      <c r="E1542" s="127"/>
      <c r="F1542" s="127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222" t="str">
        <f ca="1">IF(INDIRECT("ЗакСпец!D1110")&lt;&gt;"",INDIRECT("ЗакСпец!D1110"),"")</f>
        <v/>
      </c>
      <c r="K1542" s="222"/>
      <c r="L1542" s="222"/>
      <c r="M1542" s="222"/>
      <c r="N1542" s="222"/>
      <c r="O1542" s="141" t="str">
        <f ca="1">IF(INDIRECT("ЗакСпец!E1110")&lt;&gt;"",INDIRECT("ЗакСпец!E1110"),"")</f>
        <v/>
      </c>
      <c r="P1542" s="141"/>
      <c r="Q1542" s="141"/>
      <c r="R1542" s="141"/>
      <c r="S1542" s="141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41" t="str">
        <f ca="1">IF(INDIRECT("ЗакСпец!H1110")&lt;&gt;"",INDIRECT("ЗакСпец!H1110"),"")</f>
        <v/>
      </c>
      <c r="W1542" s="141"/>
      <c r="X1542" s="141" t="str">
        <f ca="1">IF(INDIRECT("ЗакСпец!I1110")&lt;&gt;"",INDIRECT("ЗакСпец!I1110"),"")</f>
        <v/>
      </c>
      <c r="Y1542" s="141"/>
      <c r="Z1542" s="141"/>
      <c r="AA1542" s="141"/>
      <c r="AB1542" s="139"/>
    </row>
    <row r="1543" spans="1:28" ht="22.5" customHeight="1" thickBot="1" x14ac:dyDescent="0.25">
      <c r="A1543" s="132"/>
      <c r="B1543" s="134"/>
      <c r="C1543" s="162"/>
      <c r="D1543" s="162"/>
      <c r="E1543" s="127"/>
      <c r="F1543" s="127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222" t="str">
        <f ca="1">IF(INDIRECT("ЗакСпец!D1111")&lt;&gt;"",INDIRECT("ЗакСпец!D1111"),"")</f>
        <v/>
      </c>
      <c r="K1543" s="222"/>
      <c r="L1543" s="222"/>
      <c r="M1543" s="222"/>
      <c r="N1543" s="222"/>
      <c r="O1543" s="141" t="str">
        <f ca="1">IF(INDIRECT("ЗакСпец!E1111")&lt;&gt;"",INDIRECT("ЗакСпец!E1111"),"")</f>
        <v/>
      </c>
      <c r="P1543" s="141"/>
      <c r="Q1543" s="141"/>
      <c r="R1543" s="141"/>
      <c r="S1543" s="141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41" t="str">
        <f ca="1">IF(INDIRECT("ЗакСпец!H1111")&lt;&gt;"",INDIRECT("ЗакСпец!H1111"),"")</f>
        <v/>
      </c>
      <c r="W1543" s="141"/>
      <c r="X1543" s="141" t="str">
        <f ca="1">IF(INDIRECT("ЗакСпец!I1111")&lt;&gt;"",INDIRECT("ЗакСпец!I1111"),"")</f>
        <v/>
      </c>
      <c r="Y1543" s="141"/>
      <c r="Z1543" s="141"/>
      <c r="AA1543" s="141"/>
      <c r="AB1543" s="139"/>
    </row>
    <row r="1544" spans="1:28" ht="8.4499999999999993" customHeight="1" thickBot="1" x14ac:dyDescent="0.25">
      <c r="A1544" s="132"/>
      <c r="B1544" s="134"/>
      <c r="C1544" s="162"/>
      <c r="D1544" s="162"/>
      <c r="E1544" s="127"/>
      <c r="F1544" s="127"/>
      <c r="G1544" s="223" t="str">
        <f ca="1">IF(INDIRECT("ЗакСпец!A1112")&lt;&gt;"",INDIRECT("ЗакСпец!A1112"),"")</f>
        <v/>
      </c>
      <c r="H1544" s="141" t="str">
        <f ca="1">IF(INDIRECT("ЗакСпец!B1112")&lt;&gt;"",INDIRECT("ЗакСпец!B1112"),"")</f>
        <v/>
      </c>
      <c r="I1544" s="222" t="str">
        <f ca="1">IF(INDIRECT("ЗакСпец!C1112")&lt;&gt;"",INDIRECT("ЗакСпец!C1112"),"")</f>
        <v/>
      </c>
      <c r="J1544" s="222" t="str">
        <f ca="1">IF(INDIRECT("ЗакСпец!D1112")&lt;&gt;"",INDIRECT("ЗакСпец!D1112"),"")</f>
        <v/>
      </c>
      <c r="K1544" s="222"/>
      <c r="L1544" s="222"/>
      <c r="M1544" s="222"/>
      <c r="N1544" s="222"/>
      <c r="O1544" s="141" t="str">
        <f ca="1">IF(INDIRECT("ЗакСпец!E1112")&lt;&gt;"",INDIRECT("ЗакСпец!E1112"),"")</f>
        <v/>
      </c>
      <c r="P1544" s="141"/>
      <c r="Q1544" s="141"/>
      <c r="R1544" s="141"/>
      <c r="S1544" s="141"/>
      <c r="T1544" s="222" t="str">
        <f ca="1">IF(INDIRECT("ЗакСпец!F1112")&lt;&gt;"",INDIRECT("ЗакСпец!F1112"),"")</f>
        <v/>
      </c>
      <c r="U1544" s="222" t="str">
        <f ca="1">IF(INDIRECT("ЗакСпец!G1112")&lt;&gt;"",INDIRECT("ЗакСпец!G1112"),"")</f>
        <v/>
      </c>
      <c r="V1544" s="141" t="str">
        <f ca="1">IF(INDIRECT("ЗакСпец!H1112")&lt;&gt;"",INDIRECT("ЗакСпец!H1112"),"")</f>
        <v/>
      </c>
      <c r="W1544" s="141"/>
      <c r="X1544" s="141" t="str">
        <f ca="1">IF(INDIRECT("ЗакСпец!I1112")&lt;&gt;"",INDIRECT("ЗакСпец!I1112"),"")</f>
        <v/>
      </c>
      <c r="Y1544" s="141"/>
      <c r="Z1544" s="141"/>
      <c r="AA1544" s="141"/>
      <c r="AB1544" s="139"/>
    </row>
    <row r="1545" spans="1:28" ht="14.45" customHeight="1" thickBot="1" x14ac:dyDescent="0.25">
      <c r="A1545" s="132"/>
      <c r="B1545" s="134"/>
      <c r="C1545" s="162" t="s">
        <v>27</v>
      </c>
      <c r="D1545" s="162"/>
      <c r="E1545" s="127"/>
      <c r="F1545" s="127"/>
      <c r="G1545" s="223"/>
      <c r="H1545" s="141"/>
      <c r="I1545" s="222"/>
      <c r="J1545" s="222"/>
      <c r="K1545" s="222"/>
      <c r="L1545" s="222"/>
      <c r="M1545" s="222"/>
      <c r="N1545" s="222"/>
      <c r="O1545" s="141"/>
      <c r="P1545" s="141"/>
      <c r="Q1545" s="141"/>
      <c r="R1545" s="141"/>
      <c r="S1545" s="141"/>
      <c r="T1545" s="222"/>
      <c r="U1545" s="222"/>
      <c r="V1545" s="141"/>
      <c r="W1545" s="141"/>
      <c r="X1545" s="141"/>
      <c r="Y1545" s="141"/>
      <c r="Z1545" s="141"/>
      <c r="AA1545" s="141"/>
      <c r="AB1545" s="139"/>
    </row>
    <row r="1546" spans="1:28" ht="14.45" customHeight="1" thickBot="1" x14ac:dyDescent="0.25">
      <c r="A1546" s="132"/>
      <c r="B1546" s="134"/>
      <c r="C1546" s="162"/>
      <c r="D1546" s="162"/>
      <c r="E1546" s="127"/>
      <c r="F1546" s="127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39"/>
    </row>
    <row r="1547" spans="1:28" ht="14.45" customHeight="1" thickBot="1" x14ac:dyDescent="0.25">
      <c r="A1547" s="132"/>
      <c r="B1547" s="134"/>
      <c r="C1547" s="162"/>
      <c r="D1547" s="162"/>
      <c r="E1547" s="127"/>
      <c r="F1547" s="127"/>
      <c r="G1547" s="20"/>
      <c r="J1547" s="14"/>
      <c r="K1547" s="14"/>
      <c r="L1547" s="214"/>
      <c r="M1547" s="214"/>
      <c r="N1547" s="215"/>
      <c r="O1547" s="215"/>
      <c r="P1547" s="14"/>
      <c r="Q1547" s="14"/>
      <c r="R1547" s="216" t="str">
        <f>R1504</f>
        <v>1191-ИОС4.1-ВОР</v>
      </c>
      <c r="S1547" s="216"/>
      <c r="T1547" s="216"/>
      <c r="U1547" s="216"/>
      <c r="V1547" s="216"/>
      <c r="W1547" s="216"/>
      <c r="X1547" s="216"/>
      <c r="Y1547" s="216"/>
      <c r="Z1547" s="216"/>
      <c r="AA1547" s="32" t="s">
        <v>16</v>
      </c>
      <c r="AB1547" s="139"/>
    </row>
    <row r="1548" spans="1:28" ht="14.45" customHeight="1" thickBot="1" x14ac:dyDescent="0.25">
      <c r="A1548" s="132"/>
      <c r="B1548" s="134"/>
      <c r="C1548" s="162"/>
      <c r="D1548" s="162"/>
      <c r="E1548" s="127"/>
      <c r="F1548" s="127"/>
      <c r="G1548" s="20"/>
      <c r="J1548" s="27"/>
      <c r="K1548" s="27"/>
      <c r="L1548" s="199"/>
      <c r="M1548" s="199"/>
      <c r="N1548" s="219"/>
      <c r="O1548" s="219"/>
      <c r="P1548" s="27"/>
      <c r="Q1548" s="27"/>
      <c r="R1548" s="216"/>
      <c r="S1548" s="216"/>
      <c r="T1548" s="216"/>
      <c r="U1548" s="216"/>
      <c r="V1548" s="216"/>
      <c r="W1548" s="216"/>
      <c r="X1548" s="216"/>
      <c r="Y1548" s="216"/>
      <c r="Z1548" s="216"/>
      <c r="AA1548" s="213" t="str">
        <f ca="1">IF(CONCATENATE(H1510,H1511,H1512,H1513,H1514)&lt;&gt;"",AA1505+1,"")</f>
        <v/>
      </c>
      <c r="AB1548" s="139"/>
    </row>
    <row r="1549" spans="1:28" ht="14.45" customHeight="1" thickBot="1" x14ac:dyDescent="0.25">
      <c r="A1549" s="132"/>
      <c r="B1549" s="134"/>
      <c r="C1549" s="162"/>
      <c r="D1549" s="162"/>
      <c r="E1549" s="127"/>
      <c r="F1549" s="127"/>
      <c r="G1549" s="23"/>
      <c r="H1549" s="42"/>
      <c r="I1549" s="24"/>
      <c r="J1549" s="13" t="s">
        <v>10</v>
      </c>
      <c r="K1549" s="13" t="s">
        <v>11</v>
      </c>
      <c r="L1549" s="213" t="s">
        <v>16</v>
      </c>
      <c r="M1549" s="213"/>
      <c r="N1549" s="127" t="s">
        <v>12</v>
      </c>
      <c r="O1549" s="127"/>
      <c r="P1549" s="13" t="s">
        <v>13</v>
      </c>
      <c r="Q1549" s="13" t="s">
        <v>14</v>
      </c>
      <c r="R1549" s="216"/>
      <c r="S1549" s="216"/>
      <c r="T1549" s="216"/>
      <c r="U1549" s="216"/>
      <c r="V1549" s="216"/>
      <c r="W1549" s="216"/>
      <c r="X1549" s="216"/>
      <c r="Y1549" s="216"/>
      <c r="Z1549" s="216"/>
      <c r="AA1549" s="213"/>
      <c r="AB1549" s="139"/>
    </row>
    <row r="1550" spans="1:28" ht="16.899999999999999" customHeight="1" x14ac:dyDescent="0.2">
      <c r="A1550" s="196"/>
      <c r="B1550" s="197"/>
      <c r="C1550" s="197"/>
      <c r="D1550" s="197"/>
      <c r="E1550" s="197"/>
      <c r="F1550" s="197"/>
      <c r="G1550" s="197"/>
      <c r="H1550" s="197"/>
      <c r="I1550" s="197"/>
      <c r="J1550" s="197"/>
      <c r="K1550" s="197"/>
      <c r="L1550" s="197"/>
      <c r="M1550" s="197"/>
      <c r="N1550" s="197"/>
      <c r="O1550" s="197"/>
      <c r="P1550" s="197"/>
      <c r="Q1550" s="197"/>
      <c r="R1550" s="197"/>
      <c r="S1550" s="197"/>
      <c r="T1550" s="197"/>
      <c r="U1550" s="197"/>
      <c r="V1550" s="197"/>
      <c r="W1550" s="197"/>
      <c r="X1550" s="197"/>
      <c r="Y1550" s="197"/>
      <c r="Z1550" s="197"/>
      <c r="AA1550" s="197"/>
      <c r="AB1550" s="140"/>
    </row>
    <row r="1551" spans="1:28" ht="16.899999999999999" customHeight="1" thickBot="1" x14ac:dyDescent="0.25">
      <c r="A1551" s="130"/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35"/>
    </row>
    <row r="1552" spans="1:28" ht="100.15" customHeight="1" thickBot="1" x14ac:dyDescent="0.25">
      <c r="A1552" s="198"/>
      <c r="B1552" s="134"/>
      <c r="C1552" s="134"/>
      <c r="D1552" s="134"/>
      <c r="E1552" s="134"/>
      <c r="F1552" s="134"/>
      <c r="G1552" s="12" t="s">
        <v>18</v>
      </c>
      <c r="H1552" s="38" t="s">
        <v>19</v>
      </c>
      <c r="I1552" s="12" t="s">
        <v>20</v>
      </c>
      <c r="J1552" s="222" t="s">
        <v>21</v>
      </c>
      <c r="K1552" s="222"/>
      <c r="L1552" s="222"/>
      <c r="M1552" s="213"/>
      <c r="N1552" s="213"/>
      <c r="O1552" s="141" t="s">
        <v>22</v>
      </c>
      <c r="P1552" s="141"/>
      <c r="Q1552" s="141"/>
      <c r="R1552" s="141"/>
      <c r="S1552" s="141"/>
      <c r="T1552" s="12" t="s">
        <v>26</v>
      </c>
      <c r="U1552" s="12" t="s">
        <v>25</v>
      </c>
      <c r="V1552" s="141" t="s">
        <v>23</v>
      </c>
      <c r="W1552" s="141"/>
      <c r="X1552" s="141" t="s">
        <v>24</v>
      </c>
      <c r="Y1552" s="141"/>
      <c r="Z1552" s="141"/>
      <c r="AA1552" s="141"/>
      <c r="AB1552" s="139"/>
    </row>
    <row r="1553" spans="1:28" ht="22.5" customHeight="1" thickBot="1" x14ac:dyDescent="0.25">
      <c r="A1553" s="132"/>
      <c r="B1553" s="134"/>
      <c r="C1553" s="134"/>
      <c r="D1553" s="134"/>
      <c r="E1553" s="134"/>
      <c r="F1553" s="134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222" t="str">
        <f ca="1">IF(INDIRECT("ЗакСпец!D1113")&lt;&gt;"",INDIRECT("ЗакСпец!D1113"),"")</f>
        <v/>
      </c>
      <c r="K1553" s="222"/>
      <c r="L1553" s="222"/>
      <c r="M1553" s="222"/>
      <c r="N1553" s="222"/>
      <c r="O1553" s="141" t="str">
        <f ca="1">IF(INDIRECT("ЗакСпец!E1113")&lt;&gt;"",INDIRECT("ЗакСпец!E1113"),"")</f>
        <v/>
      </c>
      <c r="P1553" s="141"/>
      <c r="Q1553" s="141"/>
      <c r="R1553" s="141"/>
      <c r="S1553" s="141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41" t="str">
        <f ca="1">IF(INDIRECT("ЗакСпец!H1113")&lt;&gt;"",INDIRECT("ЗакСпец!H1113"),"")</f>
        <v/>
      </c>
      <c r="W1553" s="141"/>
      <c r="X1553" s="141" t="str">
        <f ca="1">IF(INDIRECT("ЗакСпец!I1113")&lt;&gt;"",INDIRECT("ЗакСпец!I1113"),"")</f>
        <v/>
      </c>
      <c r="Y1553" s="141"/>
      <c r="Z1553" s="141"/>
      <c r="AA1553" s="141"/>
      <c r="AB1553" s="139"/>
    </row>
    <row r="1554" spans="1:28" ht="22.5" customHeight="1" thickBot="1" x14ac:dyDescent="0.25">
      <c r="A1554" s="132"/>
      <c r="B1554" s="134"/>
      <c r="C1554" s="134"/>
      <c r="D1554" s="134"/>
      <c r="E1554" s="134"/>
      <c r="F1554" s="134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222" t="str">
        <f ca="1">IF(INDIRECT("ЗакСпец!D1114")&lt;&gt;"",INDIRECT("ЗакСпец!D1114"),"")</f>
        <v/>
      </c>
      <c r="K1554" s="222"/>
      <c r="L1554" s="222"/>
      <c r="M1554" s="222"/>
      <c r="N1554" s="222"/>
      <c r="O1554" s="141" t="str">
        <f ca="1">IF(INDIRECT("ЗакСпец!E1114")&lt;&gt;"",INDIRECT("ЗакСпец!E1114"),"")</f>
        <v/>
      </c>
      <c r="P1554" s="141"/>
      <c r="Q1554" s="141"/>
      <c r="R1554" s="141"/>
      <c r="S1554" s="141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41" t="str">
        <f ca="1">IF(INDIRECT("ЗакСпец!H1114")&lt;&gt;"",INDIRECT("ЗакСпец!H1114"),"")</f>
        <v/>
      </c>
      <c r="W1554" s="141"/>
      <c r="X1554" s="141" t="str">
        <f ca="1">IF(INDIRECT("ЗакСпец!I1114")&lt;&gt;"",INDIRECT("ЗакСпец!I1114"),"")</f>
        <v/>
      </c>
      <c r="Y1554" s="141"/>
      <c r="Z1554" s="141"/>
      <c r="AA1554" s="141"/>
      <c r="AB1554" s="139"/>
    </row>
    <row r="1555" spans="1:28" ht="22.5" customHeight="1" thickBot="1" x14ac:dyDescent="0.25">
      <c r="A1555" s="132"/>
      <c r="B1555" s="134"/>
      <c r="C1555" s="134"/>
      <c r="D1555" s="134"/>
      <c r="E1555" s="134"/>
      <c r="F1555" s="134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222" t="str">
        <f ca="1">IF(INDIRECT("ЗакСпец!D1115")&lt;&gt;"",INDIRECT("ЗакСпец!D1115"),"")</f>
        <v/>
      </c>
      <c r="K1555" s="222"/>
      <c r="L1555" s="222"/>
      <c r="M1555" s="222"/>
      <c r="N1555" s="222"/>
      <c r="O1555" s="141" t="str">
        <f ca="1">IF(INDIRECT("ЗакСпец!E1115")&lt;&gt;"",INDIRECT("ЗакСпец!E1115"),"")</f>
        <v/>
      </c>
      <c r="P1555" s="141"/>
      <c r="Q1555" s="141"/>
      <c r="R1555" s="141"/>
      <c r="S1555" s="141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41" t="str">
        <f ca="1">IF(INDIRECT("ЗакСпец!H1115")&lt;&gt;"",INDIRECT("ЗакСпец!H1115"),"")</f>
        <v/>
      </c>
      <c r="W1555" s="141"/>
      <c r="X1555" s="141" t="str">
        <f ca="1">IF(INDIRECT("ЗакСпец!I1115")&lt;&gt;"",INDIRECT("ЗакСпец!I1115"),"")</f>
        <v/>
      </c>
      <c r="Y1555" s="141"/>
      <c r="Z1555" s="141"/>
      <c r="AA1555" s="141"/>
      <c r="AB1555" s="139"/>
    </row>
    <row r="1556" spans="1:28" ht="22.5" customHeight="1" thickBot="1" x14ac:dyDescent="0.25">
      <c r="A1556" s="132"/>
      <c r="B1556" s="134"/>
      <c r="C1556" s="134"/>
      <c r="D1556" s="134"/>
      <c r="E1556" s="134"/>
      <c r="F1556" s="134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222" t="str">
        <f ca="1">IF(INDIRECT("ЗакСпец!D1116")&lt;&gt;"",INDIRECT("ЗакСпец!D1116"),"")</f>
        <v/>
      </c>
      <c r="K1556" s="222"/>
      <c r="L1556" s="222"/>
      <c r="M1556" s="222"/>
      <c r="N1556" s="222"/>
      <c r="O1556" s="141" t="str">
        <f ca="1">IF(INDIRECT("ЗакСпец!E1116")&lt;&gt;"",INDIRECT("ЗакСпец!E1116"),"")</f>
        <v/>
      </c>
      <c r="P1556" s="141"/>
      <c r="Q1556" s="141"/>
      <c r="R1556" s="141"/>
      <c r="S1556" s="141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41" t="str">
        <f ca="1">IF(INDIRECT("ЗакСпец!H1116")&lt;&gt;"",INDIRECT("ЗакСпец!H1116"),"")</f>
        <v/>
      </c>
      <c r="W1556" s="141"/>
      <c r="X1556" s="141" t="str">
        <f ca="1">IF(INDIRECT("ЗакСпец!I1116")&lt;&gt;"",INDIRECT("ЗакСпец!I1116"),"")</f>
        <v/>
      </c>
      <c r="Y1556" s="141"/>
      <c r="Z1556" s="141"/>
      <c r="AA1556" s="141"/>
      <c r="AB1556" s="139"/>
    </row>
    <row r="1557" spans="1:28" ht="22.5" customHeight="1" thickBot="1" x14ac:dyDescent="0.25">
      <c r="A1557" s="132"/>
      <c r="B1557" s="134"/>
      <c r="C1557" s="134"/>
      <c r="D1557" s="134"/>
      <c r="E1557" s="134"/>
      <c r="F1557" s="134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222" t="str">
        <f ca="1">IF(INDIRECT("ЗакСпец!D1117")&lt;&gt;"",INDIRECT("ЗакСпец!D1117"),"")</f>
        <v/>
      </c>
      <c r="K1557" s="222"/>
      <c r="L1557" s="222"/>
      <c r="M1557" s="222"/>
      <c r="N1557" s="222"/>
      <c r="O1557" s="141" t="str">
        <f ca="1">IF(INDIRECT("ЗакСпец!E1117")&lt;&gt;"",INDIRECT("ЗакСпец!E1117"),"")</f>
        <v/>
      </c>
      <c r="P1557" s="141"/>
      <c r="Q1557" s="141"/>
      <c r="R1557" s="141"/>
      <c r="S1557" s="141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41" t="str">
        <f ca="1">IF(INDIRECT("ЗакСпец!H1117")&lt;&gt;"",INDIRECT("ЗакСпец!H1117"),"")</f>
        <v/>
      </c>
      <c r="W1557" s="141"/>
      <c r="X1557" s="141" t="str">
        <f ca="1">IF(INDIRECT("ЗакСпец!I1117")&lt;&gt;"",INDIRECT("ЗакСпец!I1117"),"")</f>
        <v/>
      </c>
      <c r="Y1557" s="141"/>
      <c r="Z1557" s="141"/>
      <c r="AA1557" s="141"/>
      <c r="AB1557" s="139"/>
    </row>
    <row r="1558" spans="1:28" ht="22.5" customHeight="1" thickBot="1" x14ac:dyDescent="0.25">
      <c r="A1558" s="132"/>
      <c r="B1558" s="134"/>
      <c r="C1558" s="134"/>
      <c r="D1558" s="134"/>
      <c r="E1558" s="134"/>
      <c r="F1558" s="134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222" t="str">
        <f ca="1">IF(INDIRECT("ЗакСпец!D1118")&lt;&gt;"",INDIRECT("ЗакСпец!D1118"),"")</f>
        <v/>
      </c>
      <c r="K1558" s="222"/>
      <c r="L1558" s="222"/>
      <c r="M1558" s="222"/>
      <c r="N1558" s="222"/>
      <c r="O1558" s="141" t="str">
        <f ca="1">IF(INDIRECT("ЗакСпец!E1118")&lt;&gt;"",INDIRECT("ЗакСпец!E1118"),"")</f>
        <v/>
      </c>
      <c r="P1558" s="141"/>
      <c r="Q1558" s="141"/>
      <c r="R1558" s="141"/>
      <c r="S1558" s="141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41" t="str">
        <f ca="1">IF(INDIRECT("ЗакСпец!H1118")&lt;&gt;"",INDIRECT("ЗакСпец!H1118"),"")</f>
        <v/>
      </c>
      <c r="W1558" s="141"/>
      <c r="X1558" s="141" t="str">
        <f ca="1">IF(INDIRECT("ЗакСпец!I1118")&lt;&gt;"",INDIRECT("ЗакСпец!I1118"),"")</f>
        <v/>
      </c>
      <c r="Y1558" s="141"/>
      <c r="Z1558" s="141"/>
      <c r="AA1558" s="141"/>
      <c r="AB1558" s="139"/>
    </row>
    <row r="1559" spans="1:28" ht="22.5" customHeight="1" thickBot="1" x14ac:dyDescent="0.25">
      <c r="A1559" s="132"/>
      <c r="B1559" s="134"/>
      <c r="C1559" s="134"/>
      <c r="D1559" s="134"/>
      <c r="E1559" s="134"/>
      <c r="F1559" s="134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222" t="str">
        <f ca="1">IF(INDIRECT("ЗакСпец!D1119")&lt;&gt;"",INDIRECT("ЗакСпец!D1119"),"")</f>
        <v/>
      </c>
      <c r="K1559" s="222"/>
      <c r="L1559" s="222"/>
      <c r="M1559" s="222"/>
      <c r="N1559" s="222"/>
      <c r="O1559" s="141" t="str">
        <f ca="1">IF(INDIRECT("ЗакСпец!E1119")&lt;&gt;"",INDIRECT("ЗакСпец!E1119"),"")</f>
        <v/>
      </c>
      <c r="P1559" s="141"/>
      <c r="Q1559" s="141"/>
      <c r="R1559" s="141"/>
      <c r="S1559" s="141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41" t="str">
        <f ca="1">IF(INDIRECT("ЗакСпец!H1119")&lt;&gt;"",INDIRECT("ЗакСпец!H1119"),"")</f>
        <v/>
      </c>
      <c r="W1559" s="141"/>
      <c r="X1559" s="141" t="str">
        <f ca="1">IF(INDIRECT("ЗакСпец!I1119")&lt;&gt;"",INDIRECT("ЗакСпец!I1119"),"")</f>
        <v/>
      </c>
      <c r="Y1559" s="141"/>
      <c r="Z1559" s="141"/>
      <c r="AA1559" s="141"/>
      <c r="AB1559" s="139"/>
    </row>
    <row r="1560" spans="1:28" ht="22.5" customHeight="1" thickBot="1" x14ac:dyDescent="0.25">
      <c r="A1560" s="132"/>
      <c r="B1560" s="134"/>
      <c r="C1560" s="134"/>
      <c r="D1560" s="134"/>
      <c r="E1560" s="134"/>
      <c r="F1560" s="134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222" t="str">
        <f ca="1">IF(INDIRECT("ЗакСпец!D1120")&lt;&gt;"",INDIRECT("ЗакСпец!D1120"),"")</f>
        <v/>
      </c>
      <c r="K1560" s="222"/>
      <c r="L1560" s="222"/>
      <c r="M1560" s="222"/>
      <c r="N1560" s="222"/>
      <c r="O1560" s="141" t="str">
        <f ca="1">IF(INDIRECT("ЗакСпец!E1120")&lt;&gt;"",INDIRECT("ЗакСпец!E1120"),"")</f>
        <v/>
      </c>
      <c r="P1560" s="141"/>
      <c r="Q1560" s="141"/>
      <c r="R1560" s="141"/>
      <c r="S1560" s="141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41" t="str">
        <f ca="1">IF(INDIRECT("ЗакСпец!H1120")&lt;&gt;"",INDIRECT("ЗакСпец!H1120"),"")</f>
        <v/>
      </c>
      <c r="W1560" s="141"/>
      <c r="X1560" s="141" t="str">
        <f ca="1">IF(INDIRECT("ЗакСпец!I1120")&lt;&gt;"",INDIRECT("ЗакСпец!I1120"),"")</f>
        <v/>
      </c>
      <c r="Y1560" s="141"/>
      <c r="Z1560" s="141"/>
      <c r="AA1560" s="141"/>
      <c r="AB1560" s="139"/>
    </row>
    <row r="1561" spans="1:28" ht="22.5" customHeight="1" thickBot="1" x14ac:dyDescent="0.25">
      <c r="A1561" s="132"/>
      <c r="B1561" s="134"/>
      <c r="C1561" s="134"/>
      <c r="D1561" s="134"/>
      <c r="E1561" s="134"/>
      <c r="F1561" s="134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222" t="str">
        <f ca="1">IF(INDIRECT("ЗакСпец!D1121")&lt;&gt;"",INDIRECT("ЗакСпец!D1121"),"")</f>
        <v/>
      </c>
      <c r="K1561" s="222"/>
      <c r="L1561" s="222"/>
      <c r="M1561" s="222"/>
      <c r="N1561" s="222"/>
      <c r="O1561" s="141" t="str">
        <f ca="1">IF(INDIRECT("ЗакСпец!E1121")&lt;&gt;"",INDIRECT("ЗакСпец!E1121"),"")</f>
        <v/>
      </c>
      <c r="P1561" s="141"/>
      <c r="Q1561" s="141"/>
      <c r="R1561" s="141"/>
      <c r="S1561" s="141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41" t="str">
        <f ca="1">IF(INDIRECT("ЗакСпец!H1121")&lt;&gt;"",INDIRECT("ЗакСпец!H1121"),"")</f>
        <v/>
      </c>
      <c r="W1561" s="141"/>
      <c r="X1561" s="141" t="str">
        <f ca="1">IF(INDIRECT("ЗакСпец!I1121")&lt;&gt;"",INDIRECT("ЗакСпец!I1121"),"")</f>
        <v/>
      </c>
      <c r="Y1561" s="141"/>
      <c r="Z1561" s="141"/>
      <c r="AA1561" s="141"/>
      <c r="AB1561" s="139"/>
    </row>
    <row r="1562" spans="1:28" ht="22.5" customHeight="1" thickBot="1" x14ac:dyDescent="0.25">
      <c r="A1562" s="132"/>
      <c r="B1562" s="134"/>
      <c r="C1562" s="134"/>
      <c r="D1562" s="134"/>
      <c r="E1562" s="134"/>
      <c r="F1562" s="134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222" t="str">
        <f ca="1">IF(INDIRECT("ЗакСпец!D1122")&lt;&gt;"",INDIRECT("ЗакСпец!D1122"),"")</f>
        <v/>
      </c>
      <c r="K1562" s="222"/>
      <c r="L1562" s="222"/>
      <c r="M1562" s="222"/>
      <c r="N1562" s="222"/>
      <c r="O1562" s="141" t="str">
        <f ca="1">IF(INDIRECT("ЗакСпец!E1122")&lt;&gt;"",INDIRECT("ЗакСпец!E1122"),"")</f>
        <v/>
      </c>
      <c r="P1562" s="141"/>
      <c r="Q1562" s="141"/>
      <c r="R1562" s="141"/>
      <c r="S1562" s="141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41" t="str">
        <f ca="1">IF(INDIRECT("ЗакСпец!H1122")&lt;&gt;"",INDIRECT("ЗакСпец!H1122"),"")</f>
        <v/>
      </c>
      <c r="W1562" s="141"/>
      <c r="X1562" s="141" t="str">
        <f ca="1">IF(INDIRECT("ЗакСпец!I1122")&lt;&gt;"",INDIRECT("ЗакСпец!I1122"),"")</f>
        <v/>
      </c>
      <c r="Y1562" s="141"/>
      <c r="Z1562" s="141"/>
      <c r="AA1562" s="141"/>
      <c r="AB1562" s="139"/>
    </row>
    <row r="1563" spans="1:28" ht="22.5" customHeight="1" thickBot="1" x14ac:dyDescent="0.25">
      <c r="A1563" s="132"/>
      <c r="B1563" s="134"/>
      <c r="C1563" s="134"/>
      <c r="D1563" s="134"/>
      <c r="E1563" s="134"/>
      <c r="F1563" s="134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222" t="str">
        <f ca="1">IF(INDIRECT("ЗакСпец!D1123")&lt;&gt;"",INDIRECT("ЗакСпец!D1123"),"")</f>
        <v/>
      </c>
      <c r="K1563" s="222"/>
      <c r="L1563" s="222"/>
      <c r="M1563" s="222"/>
      <c r="N1563" s="222"/>
      <c r="O1563" s="141" t="str">
        <f ca="1">IF(INDIRECT("ЗакСпец!E1123")&lt;&gt;"",INDIRECT("ЗакСпец!E1123"),"")</f>
        <v/>
      </c>
      <c r="P1563" s="141"/>
      <c r="Q1563" s="141"/>
      <c r="R1563" s="141"/>
      <c r="S1563" s="141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41" t="str">
        <f ca="1">IF(INDIRECT("ЗакСпец!H1123")&lt;&gt;"",INDIRECT("ЗакСпец!H1123"),"")</f>
        <v/>
      </c>
      <c r="W1563" s="141"/>
      <c r="X1563" s="141" t="str">
        <f ca="1">IF(INDIRECT("ЗакСпец!I1123")&lt;&gt;"",INDIRECT("ЗакСпец!I1123"),"")</f>
        <v/>
      </c>
      <c r="Y1563" s="141"/>
      <c r="Z1563" s="141"/>
      <c r="AA1563" s="141"/>
      <c r="AB1563" s="139"/>
    </row>
    <row r="1564" spans="1:28" ht="22.5" customHeight="1" thickBot="1" x14ac:dyDescent="0.25">
      <c r="A1564" s="132"/>
      <c r="B1564" s="134"/>
      <c r="C1564" s="134"/>
      <c r="D1564" s="134"/>
      <c r="E1564" s="134"/>
      <c r="F1564" s="134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222" t="str">
        <f ca="1">IF(INDIRECT("ЗакСпец!D1124")&lt;&gt;"",INDIRECT("ЗакСпец!D1124"),"")</f>
        <v/>
      </c>
      <c r="K1564" s="222"/>
      <c r="L1564" s="222"/>
      <c r="M1564" s="222"/>
      <c r="N1564" s="222"/>
      <c r="O1564" s="141" t="str">
        <f ca="1">IF(INDIRECT("ЗакСпец!E1124")&lt;&gt;"",INDIRECT("ЗакСпец!E1124"),"")</f>
        <v/>
      </c>
      <c r="P1564" s="141"/>
      <c r="Q1564" s="141"/>
      <c r="R1564" s="141"/>
      <c r="S1564" s="141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41" t="str">
        <f ca="1">IF(INDIRECT("ЗакСпец!H1124")&lt;&gt;"",INDIRECT("ЗакСпец!H1124"),"")</f>
        <v/>
      </c>
      <c r="W1564" s="141"/>
      <c r="X1564" s="141" t="str">
        <f ca="1">IF(INDIRECT("ЗакСпец!I1124")&lt;&gt;"",INDIRECT("ЗакСпец!I1124"),"")</f>
        <v/>
      </c>
      <c r="Y1564" s="141"/>
      <c r="Z1564" s="141"/>
      <c r="AA1564" s="141"/>
      <c r="AB1564" s="139"/>
    </row>
    <row r="1565" spans="1:28" ht="22.5" customHeight="1" thickBot="1" x14ac:dyDescent="0.25">
      <c r="A1565" s="132"/>
      <c r="B1565" s="134"/>
      <c r="C1565" s="134"/>
      <c r="D1565" s="134"/>
      <c r="E1565" s="134"/>
      <c r="F1565" s="134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222" t="str">
        <f ca="1">IF(INDIRECT("ЗакСпец!D1125")&lt;&gt;"",INDIRECT("ЗакСпец!D1125"),"")</f>
        <v/>
      </c>
      <c r="K1565" s="222"/>
      <c r="L1565" s="222"/>
      <c r="M1565" s="222"/>
      <c r="N1565" s="222"/>
      <c r="O1565" s="141" t="str">
        <f ca="1">IF(INDIRECT("ЗакСпец!E1125")&lt;&gt;"",INDIRECT("ЗакСпец!E1125"),"")</f>
        <v/>
      </c>
      <c r="P1565" s="141"/>
      <c r="Q1565" s="141"/>
      <c r="R1565" s="141"/>
      <c r="S1565" s="141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41" t="str">
        <f ca="1">IF(INDIRECT("ЗакСпец!H1125")&lt;&gt;"",INDIRECT("ЗакСпец!H1125"),"")</f>
        <v/>
      </c>
      <c r="W1565" s="141"/>
      <c r="X1565" s="141" t="str">
        <f ca="1">IF(INDIRECT("ЗакСпец!I1125")&lt;&gt;"",INDIRECT("ЗакСпец!I1125"),"")</f>
        <v/>
      </c>
      <c r="Y1565" s="141"/>
      <c r="Z1565" s="141"/>
      <c r="AA1565" s="141"/>
      <c r="AB1565" s="139"/>
    </row>
    <row r="1566" spans="1:28" ht="22.5" customHeight="1" thickBot="1" x14ac:dyDescent="0.25">
      <c r="A1566" s="132"/>
      <c r="B1566" s="134"/>
      <c r="C1566" s="134"/>
      <c r="D1566" s="134"/>
      <c r="E1566" s="134"/>
      <c r="F1566" s="134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222" t="str">
        <f ca="1">IF(INDIRECT("ЗакСпец!D1126")&lt;&gt;"",INDIRECT("ЗакСпец!D1126"),"")</f>
        <v/>
      </c>
      <c r="K1566" s="222"/>
      <c r="L1566" s="222"/>
      <c r="M1566" s="222"/>
      <c r="N1566" s="222"/>
      <c r="O1566" s="141" t="str">
        <f ca="1">IF(INDIRECT("ЗакСпец!E1126")&lt;&gt;"",INDIRECT("ЗакСпец!E1126"),"")</f>
        <v/>
      </c>
      <c r="P1566" s="141"/>
      <c r="Q1566" s="141"/>
      <c r="R1566" s="141"/>
      <c r="S1566" s="141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41" t="str">
        <f ca="1">IF(INDIRECT("ЗакСпец!H1126")&lt;&gt;"",INDIRECT("ЗакСпец!H1126"),"")</f>
        <v/>
      </c>
      <c r="W1566" s="141"/>
      <c r="X1566" s="141" t="str">
        <f ca="1">IF(INDIRECT("ЗакСпец!I1126")&lt;&gt;"",INDIRECT("ЗакСпец!I1126"),"")</f>
        <v/>
      </c>
      <c r="Y1566" s="141"/>
      <c r="Z1566" s="141"/>
      <c r="AA1566" s="141"/>
      <c r="AB1566" s="139"/>
    </row>
    <row r="1567" spans="1:28" ht="16.899999999999999" customHeight="1" thickBot="1" x14ac:dyDescent="0.25">
      <c r="A1567" s="132"/>
      <c r="B1567" s="134"/>
      <c r="C1567" s="134"/>
      <c r="D1567" s="134"/>
      <c r="E1567" s="134"/>
      <c r="F1567" s="134"/>
      <c r="G1567" s="222" t="str">
        <f ca="1">IF(INDIRECT("ЗакСпец!A1127")&lt;&gt;"",INDIRECT("ЗакСпец!A1127"),"")</f>
        <v/>
      </c>
      <c r="H1567" s="224" t="str">
        <f ca="1">IF(INDIRECT("ЗакСпец!B1127")&lt;&gt;"",INDIRECT("ЗакСпец!B1127"),"")</f>
        <v/>
      </c>
      <c r="I1567" s="222" t="str">
        <f ca="1">IF(INDIRECT("ЗакСпец!C1127")&lt;&gt;"",INDIRECT("ЗакСпец!C1127"),"")</f>
        <v/>
      </c>
      <c r="J1567" s="222" t="str">
        <f ca="1">IF(INDIRECT("ЗакСпец!D1127")&lt;&gt;"",INDIRECT("ЗакСпец!D1127"),"")</f>
        <v/>
      </c>
      <c r="K1567" s="222"/>
      <c r="L1567" s="222"/>
      <c r="M1567" s="222"/>
      <c r="N1567" s="222"/>
      <c r="O1567" s="141" t="str">
        <f ca="1">IF(INDIRECT("ЗакСпец!E1127")&lt;&gt;"",INDIRECT("ЗакСпец!E1127"),"")</f>
        <v/>
      </c>
      <c r="P1567" s="141"/>
      <c r="Q1567" s="141"/>
      <c r="R1567" s="141"/>
      <c r="S1567" s="141"/>
      <c r="T1567" s="222" t="str">
        <f ca="1">IF(INDIRECT("ЗакСпец!F1127")&lt;&gt;"",INDIRECT("ЗакСпец!F1127"),"")</f>
        <v/>
      </c>
      <c r="U1567" s="222" t="str">
        <f ca="1">IF(INDIRECT("ЗакСпец!G1127")&lt;&gt;"",INDIRECT("ЗакСпец!G1127"),"")</f>
        <v/>
      </c>
      <c r="V1567" s="141" t="str">
        <f ca="1">IF(INDIRECT("ЗакСпец!H1127")&lt;&gt;"",INDIRECT("ЗакСпец!H1127"),"")</f>
        <v/>
      </c>
      <c r="W1567" s="141"/>
      <c r="X1567" s="141" t="str">
        <f ca="1">IF(INDIRECT("ЗакСпец!I1127")&lt;&gt;"",INDIRECT("ЗакСпец!I1127"),"")</f>
        <v/>
      </c>
      <c r="Y1567" s="141"/>
      <c r="Z1567" s="141"/>
      <c r="AA1567" s="141"/>
      <c r="AB1567" s="139"/>
    </row>
    <row r="1568" spans="1:28" ht="5.65" customHeight="1" thickBot="1" x14ac:dyDescent="0.25">
      <c r="A1568" s="132"/>
      <c r="B1568" s="134"/>
      <c r="C1568" s="134"/>
      <c r="D1568" s="134"/>
      <c r="E1568" s="134"/>
      <c r="F1568" s="134"/>
      <c r="G1568" s="222"/>
      <c r="H1568" s="224"/>
      <c r="I1568" s="222"/>
      <c r="J1568" s="222"/>
      <c r="K1568" s="222"/>
      <c r="L1568" s="222"/>
      <c r="M1568" s="222"/>
      <c r="N1568" s="222"/>
      <c r="O1568" s="141"/>
      <c r="P1568" s="141"/>
      <c r="Q1568" s="141"/>
      <c r="R1568" s="141"/>
      <c r="S1568" s="141"/>
      <c r="T1568" s="222"/>
      <c r="U1568" s="222"/>
      <c r="V1568" s="141"/>
      <c r="W1568" s="141"/>
      <c r="X1568" s="141"/>
      <c r="Y1568" s="141"/>
      <c r="Z1568" s="141"/>
      <c r="AA1568" s="141"/>
      <c r="AB1568" s="139"/>
    </row>
    <row r="1569" spans="1:28" ht="22.5" customHeight="1" thickBot="1" x14ac:dyDescent="0.25">
      <c r="A1569" s="132"/>
      <c r="B1569" s="134"/>
      <c r="C1569" s="134"/>
      <c r="D1569" s="134"/>
      <c r="E1569" s="134"/>
      <c r="F1569" s="134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222" t="str">
        <f ca="1">IF(INDIRECT("ЗакСпец!D1128")&lt;&gt;"",INDIRECT("ЗакСпец!D1128"),"")</f>
        <v/>
      </c>
      <c r="K1569" s="222"/>
      <c r="L1569" s="222"/>
      <c r="M1569" s="222"/>
      <c r="N1569" s="222"/>
      <c r="O1569" s="141" t="str">
        <f ca="1">IF(INDIRECT("ЗакСпец!E1128")&lt;&gt;"",INDIRECT("ЗакСпец!E1128"),"")</f>
        <v/>
      </c>
      <c r="P1569" s="141"/>
      <c r="Q1569" s="141"/>
      <c r="R1569" s="141"/>
      <c r="S1569" s="141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41" t="str">
        <f ca="1">IF(INDIRECT("ЗакСпец!H1128")&lt;&gt;"",INDIRECT("ЗакСпец!H1128"),"")</f>
        <v/>
      </c>
      <c r="W1569" s="141"/>
      <c r="X1569" s="141" t="str">
        <f ca="1">IF(INDIRECT("ЗакСпец!I1128")&lt;&gt;"",INDIRECT("ЗакСпец!I1128"),"")</f>
        <v/>
      </c>
      <c r="Y1569" s="141"/>
      <c r="Z1569" s="141"/>
      <c r="AA1569" s="141"/>
      <c r="AB1569" s="139"/>
    </row>
    <row r="1570" spans="1:28" ht="22.5" customHeight="1" thickBot="1" x14ac:dyDescent="0.25">
      <c r="A1570" s="132"/>
      <c r="B1570" s="134"/>
      <c r="C1570" s="134"/>
      <c r="D1570" s="134"/>
      <c r="E1570" s="134"/>
      <c r="F1570" s="134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222" t="str">
        <f ca="1">IF(INDIRECT("ЗакСпец!D1129")&lt;&gt;"",INDIRECT("ЗакСпец!D1129"),"")</f>
        <v/>
      </c>
      <c r="K1570" s="222"/>
      <c r="L1570" s="222"/>
      <c r="M1570" s="222"/>
      <c r="N1570" s="222"/>
      <c r="O1570" s="141" t="str">
        <f ca="1">IF(INDIRECT("ЗакСпец!E1129")&lt;&gt;"",INDIRECT("ЗакСпец!E1129"),"")</f>
        <v/>
      </c>
      <c r="P1570" s="141"/>
      <c r="Q1570" s="141"/>
      <c r="R1570" s="141"/>
      <c r="S1570" s="141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41" t="str">
        <f ca="1">IF(INDIRECT("ЗакСпец!H1129")&lt;&gt;"",INDIRECT("ЗакСпец!H1129"),"")</f>
        <v/>
      </c>
      <c r="W1570" s="141"/>
      <c r="X1570" s="141" t="str">
        <f ca="1">IF(INDIRECT("ЗакСпец!I1129")&lt;&gt;"",INDIRECT("ЗакСпец!I1129"),"")</f>
        <v/>
      </c>
      <c r="Y1570" s="141"/>
      <c r="Z1570" s="141"/>
      <c r="AA1570" s="141"/>
      <c r="AB1570" s="139"/>
    </row>
    <row r="1571" spans="1:28" ht="22.5" customHeight="1" thickBot="1" x14ac:dyDescent="0.25">
      <c r="A1571" s="132"/>
      <c r="B1571" s="134"/>
      <c r="C1571" s="134"/>
      <c r="D1571" s="134"/>
      <c r="E1571" s="134"/>
      <c r="F1571" s="134"/>
      <c r="G1571" s="222" t="str">
        <f ca="1">IF(INDIRECT("ЗакСпец!A1130")&lt;&gt;"",INDIRECT("ЗакСпец!A1130"),"")</f>
        <v/>
      </c>
      <c r="H1571" s="141" t="str">
        <f ca="1">IF(INDIRECT("ЗакСпец!B1130")&lt;&gt;"",INDIRECT("ЗакСпец!B1130"),"")</f>
        <v/>
      </c>
      <c r="I1571" s="222" t="str">
        <f ca="1">IF(INDIRECT("ЗакСпец!C1130")&lt;&gt;"",INDIRECT("ЗакСпец!C1130"),"")</f>
        <v/>
      </c>
      <c r="J1571" s="222" t="str">
        <f ca="1">IF(INDIRECT("ЗакСпец!D1130")&lt;&gt;"",INDIRECT("ЗакСпец!D1130"),"")</f>
        <v/>
      </c>
      <c r="K1571" s="222"/>
      <c r="L1571" s="222"/>
      <c r="M1571" s="222"/>
      <c r="N1571" s="222"/>
      <c r="O1571" s="141" t="str">
        <f ca="1">IF(INDIRECT("ЗакСпец!E1130")&lt;&gt;"",INDIRECT("ЗакСпец!E1130"),"")</f>
        <v/>
      </c>
      <c r="P1571" s="141"/>
      <c r="Q1571" s="141"/>
      <c r="R1571" s="141"/>
      <c r="S1571" s="141"/>
      <c r="T1571" s="222" t="str">
        <f ca="1">IF(INDIRECT("ЗакСпец!F1130")&lt;&gt;"",INDIRECT("ЗакСпец!F1130"),"")</f>
        <v/>
      </c>
      <c r="U1571" s="222" t="str">
        <f ca="1">IF(INDIRECT("ЗакСпец!G1130")&lt;&gt;"",INDIRECT("ЗакСпец!G1130"),"")</f>
        <v/>
      </c>
      <c r="V1571" s="141" t="str">
        <f ca="1">IF(INDIRECT("ЗакСпец!H1130")&lt;&gt;"",INDIRECT("ЗакСпец!H1130"),"")</f>
        <v/>
      </c>
      <c r="W1571" s="141"/>
      <c r="X1571" s="141" t="str">
        <f ca="1">IF(INDIRECT("ЗакСпец!I1130")&lt;&gt;"",INDIRECT("ЗакСпец!I1130"),"")</f>
        <v/>
      </c>
      <c r="Y1571" s="141"/>
      <c r="Z1571" s="141"/>
      <c r="AA1571" s="141"/>
      <c r="AB1571" s="139"/>
    </row>
    <row r="1572" spans="1:28" ht="2.85" customHeight="1" thickBot="1" x14ac:dyDescent="0.25">
      <c r="A1572" s="132"/>
      <c r="B1572" s="134"/>
      <c r="C1572" s="134"/>
      <c r="D1572" s="134"/>
      <c r="E1572" s="134"/>
      <c r="F1572" s="134"/>
      <c r="G1572" s="222"/>
      <c r="H1572" s="141"/>
      <c r="I1572" s="222"/>
      <c r="J1572" s="222"/>
      <c r="K1572" s="222"/>
      <c r="L1572" s="222"/>
      <c r="M1572" s="222"/>
      <c r="N1572" s="222"/>
      <c r="O1572" s="141"/>
      <c r="P1572" s="141"/>
      <c r="Q1572" s="141"/>
      <c r="R1572" s="141"/>
      <c r="S1572" s="141"/>
      <c r="T1572" s="222"/>
      <c r="U1572" s="222"/>
      <c r="V1572" s="141"/>
      <c r="W1572" s="141"/>
      <c r="X1572" s="141"/>
      <c r="Y1572" s="141"/>
      <c r="Z1572" s="141"/>
      <c r="AA1572" s="141"/>
      <c r="AB1572" s="139"/>
    </row>
    <row r="1573" spans="1:28" ht="22.5" customHeight="1" thickBot="1" x14ac:dyDescent="0.25">
      <c r="A1573" s="132"/>
      <c r="B1573" s="134"/>
      <c r="C1573" s="134"/>
      <c r="D1573" s="134"/>
      <c r="E1573" s="134"/>
      <c r="F1573" s="134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222" t="str">
        <f ca="1">IF(INDIRECT("ЗакСпец!D1131")&lt;&gt;"",INDIRECT("ЗакСпец!D1131"),"")</f>
        <v/>
      </c>
      <c r="K1573" s="222"/>
      <c r="L1573" s="222"/>
      <c r="M1573" s="222"/>
      <c r="N1573" s="222"/>
      <c r="O1573" s="141" t="str">
        <f ca="1">IF(INDIRECT("ЗакСпец!E1131")&lt;&gt;"",INDIRECT("ЗакСпец!E1131"),"")</f>
        <v/>
      </c>
      <c r="P1573" s="141"/>
      <c r="Q1573" s="141"/>
      <c r="R1573" s="141"/>
      <c r="S1573" s="141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41" t="str">
        <f ca="1">IF(INDIRECT("ЗакСпец!H1131")&lt;&gt;"",INDIRECT("ЗакСпец!H1131"),"")</f>
        <v/>
      </c>
      <c r="W1573" s="141"/>
      <c r="X1573" s="141" t="str">
        <f ca="1">IF(INDIRECT("ЗакСпец!I1131")&lt;&gt;"",INDIRECT("ЗакСпец!I1131"),"")</f>
        <v/>
      </c>
      <c r="Y1573" s="141"/>
      <c r="Z1573" s="141"/>
      <c r="AA1573" s="141"/>
      <c r="AB1573" s="139"/>
    </row>
    <row r="1574" spans="1:28" ht="22.5" customHeight="1" thickBot="1" x14ac:dyDescent="0.25">
      <c r="A1574" s="132"/>
      <c r="B1574" s="134"/>
      <c r="C1574" s="134"/>
      <c r="D1574" s="134"/>
      <c r="E1574" s="134"/>
      <c r="F1574" s="134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222" t="str">
        <f ca="1">IF(INDIRECT("ЗакСпец!D1132")&lt;&gt;"",INDIRECT("ЗакСпец!D1132"),"")</f>
        <v/>
      </c>
      <c r="K1574" s="222"/>
      <c r="L1574" s="222"/>
      <c r="M1574" s="222"/>
      <c r="N1574" s="222"/>
      <c r="O1574" s="141" t="str">
        <f ca="1">IF(INDIRECT("ЗакСпец!E1132")&lt;&gt;"",INDIRECT("ЗакСпец!E1132"),"")</f>
        <v/>
      </c>
      <c r="P1574" s="141"/>
      <c r="Q1574" s="141"/>
      <c r="R1574" s="141"/>
      <c r="S1574" s="141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41" t="str">
        <f ca="1">IF(INDIRECT("ЗакСпец!H1132")&lt;&gt;"",INDIRECT("ЗакСпец!H1132"),"")</f>
        <v/>
      </c>
      <c r="W1574" s="141"/>
      <c r="X1574" s="141" t="str">
        <f ca="1">IF(INDIRECT("ЗакСпец!I1132")&lt;&gt;"",INDIRECT("ЗакСпец!I1132"),"")</f>
        <v/>
      </c>
      <c r="Y1574" s="141"/>
      <c r="Z1574" s="141"/>
      <c r="AA1574" s="141"/>
      <c r="AB1574" s="139"/>
    </row>
    <row r="1575" spans="1:28" ht="8.4499999999999993" customHeight="1" thickBot="1" x14ac:dyDescent="0.25">
      <c r="A1575" s="132"/>
      <c r="B1575" s="134"/>
      <c r="C1575" s="134"/>
      <c r="D1575" s="134"/>
      <c r="E1575" s="134"/>
      <c r="F1575" s="134"/>
      <c r="G1575" s="222" t="str">
        <f ca="1">IF(INDIRECT("ЗакСпец!A1133")&lt;&gt;"",INDIRECT("ЗакСпец!A1133"),"")</f>
        <v/>
      </c>
      <c r="H1575" s="224" t="str">
        <f ca="1">IF(INDIRECT("ЗакСпец!B1133")&lt;&gt;"",INDIRECT("ЗакСпец!B1133"),"")</f>
        <v/>
      </c>
      <c r="I1575" s="222" t="str">
        <f ca="1">IF(INDIRECT("ЗакСпец!C1133")&lt;&gt;"",INDIRECT("ЗакСпец!C1133"),"")</f>
        <v/>
      </c>
      <c r="J1575" s="222" t="str">
        <f ca="1">IF(INDIRECT("ЗакСпец!D1133")&lt;&gt;"",INDIRECT("ЗакСпец!D1133"),"")</f>
        <v/>
      </c>
      <c r="K1575" s="222"/>
      <c r="L1575" s="222"/>
      <c r="M1575" s="222"/>
      <c r="N1575" s="222"/>
      <c r="O1575" s="141" t="str">
        <f ca="1">IF(INDIRECT("ЗакСпец!E1133")&lt;&gt;"",INDIRECT("ЗакСпец!E1133"),"")</f>
        <v/>
      </c>
      <c r="P1575" s="141"/>
      <c r="Q1575" s="141"/>
      <c r="R1575" s="141"/>
      <c r="S1575" s="141"/>
      <c r="T1575" s="222" t="str">
        <f ca="1">IF(INDIRECT("ЗакСпец!F1133")&lt;&gt;"",INDIRECT("ЗакСпец!F1133"),"")</f>
        <v/>
      </c>
      <c r="U1575" s="222" t="str">
        <f ca="1">IF(INDIRECT("ЗакСпец!G1133")&lt;&gt;"",INDIRECT("ЗакСпец!G1133"),"")</f>
        <v/>
      </c>
      <c r="V1575" s="141" t="str">
        <f ca="1">IF(INDIRECT("ЗакСпец!H1133")&lt;&gt;"",INDIRECT("ЗакСпец!H1133"),"")</f>
        <v/>
      </c>
      <c r="W1575" s="141"/>
      <c r="X1575" s="141" t="str">
        <f ca="1">IF(INDIRECT("ЗакСпец!I1133")&lt;&gt;"",INDIRECT("ЗакСпец!I1133"),"")</f>
        <v/>
      </c>
      <c r="Y1575" s="141"/>
      <c r="Z1575" s="141"/>
      <c r="AA1575" s="141"/>
      <c r="AB1575" s="139"/>
    </row>
    <row r="1576" spans="1:28" ht="14.1" customHeight="1" thickBot="1" x14ac:dyDescent="0.25">
      <c r="A1576" s="132"/>
      <c r="B1576" s="134"/>
      <c r="C1576" s="134"/>
      <c r="D1576" s="134"/>
      <c r="E1576" s="134"/>
      <c r="F1576" s="134"/>
      <c r="G1576" s="222"/>
      <c r="H1576" s="224"/>
      <c r="I1576" s="222"/>
      <c r="J1576" s="222"/>
      <c r="K1576" s="222"/>
      <c r="L1576" s="222"/>
      <c r="M1576" s="222"/>
      <c r="N1576" s="222"/>
      <c r="O1576" s="141"/>
      <c r="P1576" s="141"/>
      <c r="Q1576" s="141"/>
      <c r="R1576" s="141"/>
      <c r="S1576" s="141"/>
      <c r="T1576" s="222"/>
      <c r="U1576" s="222"/>
      <c r="V1576" s="141"/>
      <c r="W1576" s="141"/>
      <c r="X1576" s="141"/>
      <c r="Y1576" s="141"/>
      <c r="Z1576" s="141"/>
      <c r="AA1576" s="141"/>
      <c r="AB1576" s="139"/>
    </row>
    <row r="1577" spans="1:28" ht="22.5" customHeight="1" thickBot="1" x14ac:dyDescent="0.25">
      <c r="A1577" s="132"/>
      <c r="B1577" s="134"/>
      <c r="C1577" s="134"/>
      <c r="D1577" s="134"/>
      <c r="E1577" s="134"/>
      <c r="F1577" s="134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222" t="str">
        <f ca="1">IF(INDIRECT("ЗакСпец!D1134")&lt;&gt;"",INDIRECT("ЗакСпец!D1134"),"")</f>
        <v/>
      </c>
      <c r="K1577" s="222"/>
      <c r="L1577" s="222"/>
      <c r="M1577" s="222"/>
      <c r="N1577" s="222"/>
      <c r="O1577" s="141" t="str">
        <f ca="1">IF(INDIRECT("ЗакСпец!E1134")&lt;&gt;"",INDIRECT("ЗакСпец!E1134"),"")</f>
        <v/>
      </c>
      <c r="P1577" s="141"/>
      <c r="Q1577" s="141"/>
      <c r="R1577" s="141"/>
      <c r="S1577" s="141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41" t="str">
        <f ca="1">IF(INDIRECT("ЗакСпец!H1134")&lt;&gt;"",INDIRECT("ЗакСпец!H1134"),"")</f>
        <v/>
      </c>
      <c r="W1577" s="141"/>
      <c r="X1577" s="141" t="str">
        <f ca="1">IF(INDIRECT("ЗакСпец!I1134")&lt;&gt;"",INDIRECT("ЗакСпец!I1134"),"")</f>
        <v/>
      </c>
      <c r="Y1577" s="141"/>
      <c r="Z1577" s="141"/>
      <c r="AA1577" s="141"/>
      <c r="AB1577" s="139"/>
    </row>
    <row r="1578" spans="1:28" ht="19.7" customHeight="1" thickBot="1" x14ac:dyDescent="0.25">
      <c r="A1578" s="132"/>
      <c r="B1578" s="134"/>
      <c r="C1578" s="134"/>
      <c r="D1578" s="134"/>
      <c r="E1578" s="134"/>
      <c r="F1578" s="134"/>
      <c r="G1578" s="222" t="str">
        <f ca="1">IF(INDIRECT("ЗакСпец!A1135")&lt;&gt;"",INDIRECT("ЗакСпец!A1135"),"")</f>
        <v/>
      </c>
      <c r="H1578" s="224" t="str">
        <f ca="1">IF(INDIRECT("ЗакСпец!B1135")&lt;&gt;"",INDIRECT("ЗакСпец!B1135"),"")</f>
        <v/>
      </c>
      <c r="I1578" s="222" t="str">
        <f ca="1">IF(INDIRECT("ЗакСпец!C1135")&lt;&gt;"",INDIRECT("ЗакСпец!C1135"),"")</f>
        <v/>
      </c>
      <c r="J1578" s="222" t="str">
        <f ca="1">IF(INDIRECT("ЗакСпец!D1135")&lt;&gt;"",INDIRECT("ЗакСпец!D1135"),"")</f>
        <v/>
      </c>
      <c r="K1578" s="222"/>
      <c r="L1578" s="222"/>
      <c r="M1578" s="222"/>
      <c r="N1578" s="222"/>
      <c r="O1578" s="141" t="str">
        <f ca="1">IF(INDIRECT("ЗакСпец!E1135")&lt;&gt;"",INDIRECT("ЗакСпец!E1135"),"")</f>
        <v/>
      </c>
      <c r="P1578" s="141"/>
      <c r="Q1578" s="141"/>
      <c r="R1578" s="141"/>
      <c r="S1578" s="141"/>
      <c r="T1578" s="222" t="str">
        <f ca="1">IF(INDIRECT("ЗакСпец!F1135")&lt;&gt;"",INDIRECT("ЗакСпец!F1135"),"")</f>
        <v/>
      </c>
      <c r="U1578" s="222" t="str">
        <f ca="1">IF(INDIRECT("ЗакСпец!G1135")&lt;&gt;"",INDIRECT("ЗакСпец!G1135"),"")</f>
        <v/>
      </c>
      <c r="V1578" s="141" t="str">
        <f ca="1">IF(INDIRECT("ЗакСпец!H1135")&lt;&gt;"",INDIRECT("ЗакСпец!H1135"),"")</f>
        <v/>
      </c>
      <c r="W1578" s="141"/>
      <c r="X1578" s="141" t="str">
        <f ca="1">IF(INDIRECT("ЗакСпец!I1135")&lt;&gt;"",INDIRECT("ЗакСпец!I1135"),"")</f>
        <v/>
      </c>
      <c r="Y1578" s="141"/>
      <c r="Z1578" s="141"/>
      <c r="AA1578" s="141"/>
      <c r="AB1578" s="139"/>
    </row>
    <row r="1579" spans="1:28" ht="2.85" customHeight="1" thickBot="1" x14ac:dyDescent="0.25">
      <c r="A1579" s="132"/>
      <c r="B1579" s="134"/>
      <c r="C1579" s="162" t="s">
        <v>29</v>
      </c>
      <c r="D1579" s="127"/>
      <c r="E1579" s="127"/>
      <c r="F1579" s="127"/>
      <c r="G1579" s="223"/>
      <c r="H1579" s="224"/>
      <c r="I1579" s="222"/>
      <c r="J1579" s="222"/>
      <c r="K1579" s="222"/>
      <c r="L1579" s="222"/>
      <c r="M1579" s="222"/>
      <c r="N1579" s="222"/>
      <c r="O1579" s="141"/>
      <c r="P1579" s="141"/>
      <c r="Q1579" s="141"/>
      <c r="R1579" s="141"/>
      <c r="S1579" s="141"/>
      <c r="T1579" s="222"/>
      <c r="U1579" s="222"/>
      <c r="V1579" s="141"/>
      <c r="W1579" s="141"/>
      <c r="X1579" s="141"/>
      <c r="Y1579" s="141"/>
      <c r="Z1579" s="141"/>
      <c r="AA1579" s="141"/>
      <c r="AB1579" s="139"/>
    </row>
    <row r="1580" spans="1:28" ht="22.5" customHeight="1" thickBot="1" x14ac:dyDescent="0.25">
      <c r="A1580" s="132"/>
      <c r="B1580" s="134"/>
      <c r="C1580" s="127"/>
      <c r="D1580" s="127"/>
      <c r="E1580" s="127"/>
      <c r="F1580" s="127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222" t="str">
        <f ca="1">IF(INDIRECT("ЗакСпец!D1136")&lt;&gt;"",INDIRECT("ЗакСпец!D1136"),"")</f>
        <v/>
      </c>
      <c r="K1580" s="222"/>
      <c r="L1580" s="222"/>
      <c r="M1580" s="222"/>
      <c r="N1580" s="222"/>
      <c r="O1580" s="141" t="str">
        <f ca="1">IF(INDIRECT("ЗакСпец!E1136")&lt;&gt;"",INDIRECT("ЗакСпец!E1136"),"")</f>
        <v/>
      </c>
      <c r="P1580" s="141"/>
      <c r="Q1580" s="141"/>
      <c r="R1580" s="141"/>
      <c r="S1580" s="141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41" t="str">
        <f ca="1">IF(INDIRECT("ЗакСпец!H1136")&lt;&gt;"",INDIRECT("ЗакСпец!H1136"),"")</f>
        <v/>
      </c>
      <c r="W1580" s="141"/>
      <c r="X1580" s="141" t="str">
        <f ca="1">IF(INDIRECT("ЗакСпец!I1136")&lt;&gt;"",INDIRECT("ЗакСпец!I1136"),"")</f>
        <v/>
      </c>
      <c r="Y1580" s="141"/>
      <c r="Z1580" s="141"/>
      <c r="AA1580" s="141"/>
      <c r="AB1580" s="139"/>
    </row>
    <row r="1581" spans="1:28" ht="22.5" customHeight="1" thickBot="1" x14ac:dyDescent="0.25">
      <c r="A1581" s="132"/>
      <c r="B1581" s="134"/>
      <c r="C1581" s="127"/>
      <c r="D1581" s="127"/>
      <c r="E1581" s="127"/>
      <c r="F1581" s="127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222" t="str">
        <f ca="1">IF(INDIRECT("ЗакСпец!D1137")&lt;&gt;"",INDIRECT("ЗакСпец!D1137"),"")</f>
        <v/>
      </c>
      <c r="K1581" s="222"/>
      <c r="L1581" s="222"/>
      <c r="M1581" s="222"/>
      <c r="N1581" s="222"/>
      <c r="O1581" s="141" t="str">
        <f ca="1">IF(INDIRECT("ЗакСпец!E1137")&lt;&gt;"",INDIRECT("ЗакСпец!E1137"),"")</f>
        <v/>
      </c>
      <c r="P1581" s="141"/>
      <c r="Q1581" s="141"/>
      <c r="R1581" s="141"/>
      <c r="S1581" s="141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41" t="str">
        <f ca="1">IF(INDIRECT("ЗакСпец!H1137")&lt;&gt;"",INDIRECT("ЗакСпец!H1137"),"")</f>
        <v/>
      </c>
      <c r="W1581" s="141"/>
      <c r="X1581" s="141" t="str">
        <f ca="1">IF(INDIRECT("ЗакСпец!I1137")&lt;&gt;"",INDIRECT("ЗакСпец!I1137"),"")</f>
        <v/>
      </c>
      <c r="Y1581" s="141"/>
      <c r="Z1581" s="141"/>
      <c r="AA1581" s="141"/>
      <c r="AB1581" s="139"/>
    </row>
    <row r="1582" spans="1:28" ht="22.5" customHeight="1" thickBot="1" x14ac:dyDescent="0.25">
      <c r="A1582" s="132"/>
      <c r="B1582" s="134"/>
      <c r="C1582" s="127"/>
      <c r="D1582" s="127"/>
      <c r="E1582" s="127"/>
      <c r="F1582" s="127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222" t="str">
        <f ca="1">IF(INDIRECT("ЗакСпец!D1138")&lt;&gt;"",INDIRECT("ЗакСпец!D1138"),"")</f>
        <v/>
      </c>
      <c r="K1582" s="222"/>
      <c r="L1582" s="222"/>
      <c r="M1582" s="222"/>
      <c r="N1582" s="222"/>
      <c r="O1582" s="141" t="str">
        <f ca="1">IF(INDIRECT("ЗакСпец!E1138")&lt;&gt;"",INDIRECT("ЗакСпец!E1138"),"")</f>
        <v/>
      </c>
      <c r="P1582" s="141"/>
      <c r="Q1582" s="141"/>
      <c r="R1582" s="141"/>
      <c r="S1582" s="141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41" t="str">
        <f ca="1">IF(INDIRECT("ЗакСпец!H1138")&lt;&gt;"",INDIRECT("ЗакСпец!H1138"),"")</f>
        <v/>
      </c>
      <c r="W1582" s="141"/>
      <c r="X1582" s="141" t="str">
        <f ca="1">IF(INDIRECT("ЗакСпец!I1138")&lt;&gt;"",INDIRECT("ЗакСпец!I1138"),"")</f>
        <v/>
      </c>
      <c r="Y1582" s="141"/>
      <c r="Z1582" s="141"/>
      <c r="AA1582" s="141"/>
      <c r="AB1582" s="139"/>
    </row>
    <row r="1583" spans="1:28" ht="22.5" customHeight="1" thickBot="1" x14ac:dyDescent="0.25">
      <c r="A1583" s="132"/>
      <c r="B1583" s="134"/>
      <c r="C1583" s="162" t="s">
        <v>28</v>
      </c>
      <c r="D1583" s="162"/>
      <c r="E1583" s="127"/>
      <c r="F1583" s="127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222" t="str">
        <f ca="1">IF(INDIRECT("ЗакСпец!D1139")&lt;&gt;"",INDIRECT("ЗакСпец!D1139"),"")</f>
        <v/>
      </c>
      <c r="K1583" s="222"/>
      <c r="L1583" s="222"/>
      <c r="M1583" s="222"/>
      <c r="N1583" s="222"/>
      <c r="O1583" s="141" t="str">
        <f ca="1">IF(INDIRECT("ЗакСпец!E1139")&lt;&gt;"",INDIRECT("ЗакСпец!E1139"),"")</f>
        <v/>
      </c>
      <c r="P1583" s="141"/>
      <c r="Q1583" s="141"/>
      <c r="R1583" s="141"/>
      <c r="S1583" s="141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41" t="str">
        <f ca="1">IF(INDIRECT("ЗакСпец!H1139")&lt;&gt;"",INDIRECT("ЗакСпец!H1139"),"")</f>
        <v/>
      </c>
      <c r="W1583" s="141"/>
      <c r="X1583" s="141" t="str">
        <f ca="1">IF(INDIRECT("ЗакСпец!I1139")&lt;&gt;"",INDIRECT("ЗакСпец!I1139"),"")</f>
        <v/>
      </c>
      <c r="Y1583" s="141"/>
      <c r="Z1583" s="141"/>
      <c r="AA1583" s="141"/>
      <c r="AB1583" s="139"/>
    </row>
    <row r="1584" spans="1:28" ht="22.5" customHeight="1" thickBot="1" x14ac:dyDescent="0.25">
      <c r="A1584" s="132"/>
      <c r="B1584" s="134"/>
      <c r="C1584" s="162"/>
      <c r="D1584" s="162"/>
      <c r="E1584" s="127"/>
      <c r="F1584" s="127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222" t="str">
        <f ca="1">IF(INDIRECT("ЗакСпец!D1140")&lt;&gt;"",INDIRECT("ЗакСпец!D1140"),"")</f>
        <v/>
      </c>
      <c r="K1584" s="222"/>
      <c r="L1584" s="222"/>
      <c r="M1584" s="222"/>
      <c r="N1584" s="222"/>
      <c r="O1584" s="141" t="str">
        <f ca="1">IF(INDIRECT("ЗакСпец!E1140")&lt;&gt;"",INDIRECT("ЗакСпец!E1140"),"")</f>
        <v/>
      </c>
      <c r="P1584" s="141"/>
      <c r="Q1584" s="141"/>
      <c r="R1584" s="141"/>
      <c r="S1584" s="141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41" t="str">
        <f ca="1">IF(INDIRECT("ЗакСпец!H1140")&lt;&gt;"",INDIRECT("ЗакСпец!H1140"),"")</f>
        <v/>
      </c>
      <c r="W1584" s="141"/>
      <c r="X1584" s="141" t="str">
        <f ca="1">IF(INDIRECT("ЗакСпец!I1140")&lt;&gt;"",INDIRECT("ЗакСпец!I1140"),"")</f>
        <v/>
      </c>
      <c r="Y1584" s="141"/>
      <c r="Z1584" s="141"/>
      <c r="AA1584" s="141"/>
      <c r="AB1584" s="139"/>
    </row>
    <row r="1585" spans="1:28" ht="22.5" customHeight="1" thickBot="1" x14ac:dyDescent="0.25">
      <c r="A1585" s="132"/>
      <c r="B1585" s="134"/>
      <c r="C1585" s="162"/>
      <c r="D1585" s="162"/>
      <c r="E1585" s="127"/>
      <c r="F1585" s="127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222" t="str">
        <f ca="1">IF(INDIRECT("ЗакСпец!D1141")&lt;&gt;"",INDIRECT("ЗакСпец!D1141"),"")</f>
        <v/>
      </c>
      <c r="K1585" s="222"/>
      <c r="L1585" s="222"/>
      <c r="M1585" s="222"/>
      <c r="N1585" s="222"/>
      <c r="O1585" s="141" t="str">
        <f ca="1">IF(INDIRECT("ЗакСпец!E1141")&lt;&gt;"",INDIRECT("ЗакСпец!E1141"),"")</f>
        <v/>
      </c>
      <c r="P1585" s="141"/>
      <c r="Q1585" s="141"/>
      <c r="R1585" s="141"/>
      <c r="S1585" s="141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41" t="str">
        <f ca="1">IF(INDIRECT("ЗакСпец!H1141")&lt;&gt;"",INDIRECT("ЗакСпец!H1141"),"")</f>
        <v/>
      </c>
      <c r="W1585" s="141"/>
      <c r="X1585" s="141" t="str">
        <f ca="1">IF(INDIRECT("ЗакСпец!I1141")&lt;&gt;"",INDIRECT("ЗакСпец!I1141"),"")</f>
        <v/>
      </c>
      <c r="Y1585" s="141"/>
      <c r="Z1585" s="141"/>
      <c r="AA1585" s="141"/>
      <c r="AB1585" s="139"/>
    </row>
    <row r="1586" spans="1:28" ht="22.5" customHeight="1" thickBot="1" x14ac:dyDescent="0.25">
      <c r="A1586" s="132"/>
      <c r="B1586" s="134"/>
      <c r="C1586" s="162"/>
      <c r="D1586" s="162"/>
      <c r="E1586" s="127"/>
      <c r="F1586" s="127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222" t="str">
        <f ca="1">IF(INDIRECT("ЗакСпец!D1142")&lt;&gt;"",INDIRECT("ЗакСпец!D1142"),"")</f>
        <v/>
      </c>
      <c r="K1586" s="222"/>
      <c r="L1586" s="222"/>
      <c r="M1586" s="222"/>
      <c r="N1586" s="222"/>
      <c r="O1586" s="141" t="str">
        <f ca="1">IF(INDIRECT("ЗакСпец!E1142")&lt;&gt;"",INDIRECT("ЗакСпец!E1142"),"")</f>
        <v/>
      </c>
      <c r="P1586" s="141"/>
      <c r="Q1586" s="141"/>
      <c r="R1586" s="141"/>
      <c r="S1586" s="141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41" t="str">
        <f ca="1">IF(INDIRECT("ЗакСпец!H1142")&lt;&gt;"",INDIRECT("ЗакСпец!H1142"),"")</f>
        <v/>
      </c>
      <c r="W1586" s="141"/>
      <c r="X1586" s="141" t="str">
        <f ca="1">IF(INDIRECT("ЗакСпец!I1142")&lt;&gt;"",INDIRECT("ЗакСпец!I1142"),"")</f>
        <v/>
      </c>
      <c r="Y1586" s="141"/>
      <c r="Z1586" s="141"/>
      <c r="AA1586" s="141"/>
      <c r="AB1586" s="139"/>
    </row>
    <row r="1587" spans="1:28" ht="8.4499999999999993" customHeight="1" thickBot="1" x14ac:dyDescent="0.25">
      <c r="A1587" s="132"/>
      <c r="B1587" s="134"/>
      <c r="C1587" s="162"/>
      <c r="D1587" s="162"/>
      <c r="E1587" s="127"/>
      <c r="F1587" s="127"/>
      <c r="G1587" s="223" t="str">
        <f ca="1">IF(INDIRECT("ЗакСпец!A1143")&lt;&gt;"",INDIRECT("ЗакСпец!A1143"),"")</f>
        <v/>
      </c>
      <c r="H1587" s="224" t="str">
        <f ca="1">IF(INDIRECT("ЗакСпец!B1143")&lt;&gt;"",INDIRECT("ЗакСпец!B1143"),"")</f>
        <v/>
      </c>
      <c r="I1587" s="222" t="str">
        <f ca="1">IF(INDIRECT("ЗакСпец!C1143")&lt;&gt;"",INDIRECT("ЗакСпец!C1143"),"")</f>
        <v/>
      </c>
      <c r="J1587" s="222" t="str">
        <f ca="1">IF(INDIRECT("ЗакСпец!D1143")&lt;&gt;"",INDIRECT("ЗакСпец!D1143"),"")</f>
        <v/>
      </c>
      <c r="K1587" s="222"/>
      <c r="L1587" s="222"/>
      <c r="M1587" s="222"/>
      <c r="N1587" s="222"/>
      <c r="O1587" s="141" t="str">
        <f ca="1">IF(INDIRECT("ЗакСпец!E1143")&lt;&gt;"",INDIRECT("ЗакСпец!E1143"),"")</f>
        <v/>
      </c>
      <c r="P1587" s="141"/>
      <c r="Q1587" s="141"/>
      <c r="R1587" s="141"/>
      <c r="S1587" s="141"/>
      <c r="T1587" s="222" t="str">
        <f ca="1">IF(INDIRECT("ЗакСпец!F1143")&lt;&gt;"",INDIRECT("ЗакСпец!F1143"),"")</f>
        <v/>
      </c>
      <c r="U1587" s="222" t="str">
        <f ca="1">IF(INDIRECT("ЗакСпец!G1143")&lt;&gt;"",INDIRECT("ЗакСпец!G1143"),"")</f>
        <v/>
      </c>
      <c r="V1587" s="141" t="str">
        <f ca="1">IF(INDIRECT("ЗакСпец!H1143")&lt;&gt;"",INDIRECT("ЗакСпец!H1143"),"")</f>
        <v/>
      </c>
      <c r="W1587" s="141"/>
      <c r="X1587" s="141" t="str">
        <f ca="1">IF(INDIRECT("ЗакСпец!I1143")&lt;&gt;"",INDIRECT("ЗакСпец!I1143"),"")</f>
        <v/>
      </c>
      <c r="Y1587" s="141"/>
      <c r="Z1587" s="141"/>
      <c r="AA1587" s="141"/>
      <c r="AB1587" s="139"/>
    </row>
    <row r="1588" spans="1:28" ht="14.45" customHeight="1" thickBot="1" x14ac:dyDescent="0.25">
      <c r="A1588" s="132"/>
      <c r="B1588" s="134"/>
      <c r="C1588" s="162" t="s">
        <v>27</v>
      </c>
      <c r="D1588" s="162"/>
      <c r="E1588" s="127"/>
      <c r="F1588" s="127"/>
      <c r="G1588" s="223"/>
      <c r="H1588" s="224"/>
      <c r="I1588" s="222"/>
      <c r="J1588" s="222"/>
      <c r="K1588" s="222"/>
      <c r="L1588" s="222"/>
      <c r="M1588" s="222"/>
      <c r="N1588" s="222"/>
      <c r="O1588" s="141"/>
      <c r="P1588" s="141"/>
      <c r="Q1588" s="141"/>
      <c r="R1588" s="141"/>
      <c r="S1588" s="141"/>
      <c r="T1588" s="222"/>
      <c r="U1588" s="222"/>
      <c r="V1588" s="141"/>
      <c r="W1588" s="141"/>
      <c r="X1588" s="141"/>
      <c r="Y1588" s="141"/>
      <c r="Z1588" s="141"/>
      <c r="AA1588" s="141"/>
      <c r="AB1588" s="139"/>
    </row>
    <row r="1589" spans="1:28" ht="14.45" customHeight="1" thickBot="1" x14ac:dyDescent="0.25">
      <c r="A1589" s="132"/>
      <c r="B1589" s="134"/>
      <c r="C1589" s="162"/>
      <c r="D1589" s="162"/>
      <c r="E1589" s="127"/>
      <c r="F1589" s="127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39"/>
    </row>
    <row r="1590" spans="1:28" ht="14.45" customHeight="1" thickBot="1" x14ac:dyDescent="0.25">
      <c r="A1590" s="132"/>
      <c r="B1590" s="134"/>
      <c r="C1590" s="162"/>
      <c r="D1590" s="162"/>
      <c r="E1590" s="127"/>
      <c r="F1590" s="127"/>
      <c r="G1590" s="20"/>
      <c r="J1590" s="14"/>
      <c r="K1590" s="14"/>
      <c r="L1590" s="214"/>
      <c r="M1590" s="214"/>
      <c r="N1590" s="215"/>
      <c r="O1590" s="215"/>
      <c r="P1590" s="14"/>
      <c r="Q1590" s="14"/>
      <c r="R1590" s="216" t="str">
        <f>R1547</f>
        <v>1191-ИОС4.1-ВОР</v>
      </c>
      <c r="S1590" s="216"/>
      <c r="T1590" s="216"/>
      <c r="U1590" s="216"/>
      <c r="V1590" s="216"/>
      <c r="W1590" s="216"/>
      <c r="X1590" s="216"/>
      <c r="Y1590" s="216"/>
      <c r="Z1590" s="216"/>
      <c r="AA1590" s="32" t="s">
        <v>16</v>
      </c>
      <c r="AB1590" s="139"/>
    </row>
    <row r="1591" spans="1:28" ht="14.45" customHeight="1" thickBot="1" x14ac:dyDescent="0.25">
      <c r="A1591" s="132"/>
      <c r="B1591" s="134"/>
      <c r="C1591" s="162"/>
      <c r="D1591" s="162"/>
      <c r="E1591" s="127"/>
      <c r="F1591" s="127"/>
      <c r="G1591" s="20"/>
      <c r="J1591" s="27"/>
      <c r="K1591" s="27"/>
      <c r="L1591" s="199"/>
      <c r="M1591" s="199"/>
      <c r="N1591" s="219"/>
      <c r="O1591" s="219"/>
      <c r="P1591" s="27"/>
      <c r="Q1591" s="27"/>
      <c r="R1591" s="216"/>
      <c r="S1591" s="216"/>
      <c r="T1591" s="216"/>
      <c r="U1591" s="216"/>
      <c r="V1591" s="216"/>
      <c r="W1591" s="216"/>
      <c r="X1591" s="216"/>
      <c r="Y1591" s="216"/>
      <c r="Z1591" s="216"/>
      <c r="AA1591" s="213" t="str">
        <f ca="1">IF(CONCATENATE(H1553,H1554,H1555,H1556,H1557)&lt;&gt;"",AA1548+1,"")</f>
        <v/>
      </c>
      <c r="AB1591" s="139"/>
    </row>
    <row r="1592" spans="1:28" ht="14.45" customHeight="1" thickBot="1" x14ac:dyDescent="0.25">
      <c r="A1592" s="132"/>
      <c r="B1592" s="134"/>
      <c r="C1592" s="162"/>
      <c r="D1592" s="162"/>
      <c r="E1592" s="127"/>
      <c r="F1592" s="127"/>
      <c r="G1592" s="23"/>
      <c r="H1592" s="42"/>
      <c r="I1592" s="24"/>
      <c r="J1592" s="13" t="s">
        <v>10</v>
      </c>
      <c r="K1592" s="13" t="s">
        <v>11</v>
      </c>
      <c r="L1592" s="213" t="s">
        <v>16</v>
      </c>
      <c r="M1592" s="213"/>
      <c r="N1592" s="127" t="s">
        <v>12</v>
      </c>
      <c r="O1592" s="127"/>
      <c r="P1592" s="13" t="s">
        <v>13</v>
      </c>
      <c r="Q1592" s="13" t="s">
        <v>14</v>
      </c>
      <c r="R1592" s="216"/>
      <c r="S1592" s="216"/>
      <c r="T1592" s="216"/>
      <c r="U1592" s="216"/>
      <c r="V1592" s="216"/>
      <c r="W1592" s="216"/>
      <c r="X1592" s="216"/>
      <c r="Y1592" s="216"/>
      <c r="Z1592" s="216"/>
      <c r="AA1592" s="213"/>
      <c r="AB1592" s="139"/>
    </row>
    <row r="1593" spans="1:28" ht="16.899999999999999" customHeight="1" x14ac:dyDescent="0.2">
      <c r="A1593" s="196"/>
      <c r="B1593" s="197"/>
      <c r="C1593" s="197"/>
      <c r="D1593" s="197"/>
      <c r="E1593" s="197"/>
      <c r="F1593" s="197"/>
      <c r="G1593" s="197"/>
      <c r="H1593" s="197"/>
      <c r="I1593" s="197"/>
      <c r="J1593" s="197"/>
      <c r="K1593" s="197"/>
      <c r="L1593" s="197"/>
      <c r="M1593" s="197"/>
      <c r="N1593" s="197"/>
      <c r="O1593" s="197"/>
      <c r="P1593" s="197"/>
      <c r="Q1593" s="197"/>
      <c r="R1593" s="197"/>
      <c r="S1593" s="197"/>
      <c r="T1593" s="197"/>
      <c r="U1593" s="197"/>
      <c r="V1593" s="197"/>
      <c r="W1593" s="197"/>
      <c r="X1593" s="197"/>
      <c r="Y1593" s="197"/>
      <c r="Z1593" s="197"/>
      <c r="AA1593" s="197"/>
      <c r="AB1593" s="140"/>
    </row>
    <row r="1594" spans="1:28" ht="16.899999999999999" customHeight="1" thickBot="1" x14ac:dyDescent="0.25">
      <c r="A1594" s="130"/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35"/>
    </row>
    <row r="1595" spans="1:28" ht="100.15" customHeight="1" thickBot="1" x14ac:dyDescent="0.25">
      <c r="A1595" s="198"/>
      <c r="B1595" s="134"/>
      <c r="C1595" s="134"/>
      <c r="D1595" s="134"/>
      <c r="E1595" s="134"/>
      <c r="F1595" s="134"/>
      <c r="G1595" s="12" t="s">
        <v>18</v>
      </c>
      <c r="H1595" s="38" t="s">
        <v>19</v>
      </c>
      <c r="I1595" s="12" t="s">
        <v>20</v>
      </c>
      <c r="J1595" s="222" t="s">
        <v>21</v>
      </c>
      <c r="K1595" s="222"/>
      <c r="L1595" s="222"/>
      <c r="M1595" s="213"/>
      <c r="N1595" s="213"/>
      <c r="O1595" s="141" t="s">
        <v>22</v>
      </c>
      <c r="P1595" s="141"/>
      <c r="Q1595" s="141"/>
      <c r="R1595" s="141"/>
      <c r="S1595" s="141"/>
      <c r="T1595" s="12" t="s">
        <v>26</v>
      </c>
      <c r="U1595" s="12" t="s">
        <v>25</v>
      </c>
      <c r="V1595" s="141" t="s">
        <v>23</v>
      </c>
      <c r="W1595" s="141"/>
      <c r="X1595" s="141" t="s">
        <v>24</v>
      </c>
      <c r="Y1595" s="141"/>
      <c r="Z1595" s="141"/>
      <c r="AA1595" s="141"/>
      <c r="AB1595" s="139"/>
    </row>
    <row r="1596" spans="1:28" ht="22.5" customHeight="1" thickBot="1" x14ac:dyDescent="0.25">
      <c r="A1596" s="132"/>
      <c r="B1596" s="134"/>
      <c r="C1596" s="134"/>
      <c r="D1596" s="134"/>
      <c r="E1596" s="134"/>
      <c r="F1596" s="134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222" t="str">
        <f ca="1">IF(INDIRECT("ЗакСпец!D1144")&lt;&gt;"",INDIRECT("ЗакСпец!D1144"),"")</f>
        <v/>
      </c>
      <c r="K1596" s="222"/>
      <c r="L1596" s="222"/>
      <c r="M1596" s="222"/>
      <c r="N1596" s="222"/>
      <c r="O1596" s="141" t="str">
        <f ca="1">IF(INDIRECT("ЗакСпец!E1144")&lt;&gt;"",INDIRECT("ЗакСпец!E1144"),"")</f>
        <v/>
      </c>
      <c r="P1596" s="141"/>
      <c r="Q1596" s="141"/>
      <c r="R1596" s="141"/>
      <c r="S1596" s="141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41" t="str">
        <f ca="1">IF(INDIRECT("ЗакСпец!H1144")&lt;&gt;"",INDIRECT("ЗакСпец!H1144"),"")</f>
        <v/>
      </c>
      <c r="W1596" s="141"/>
      <c r="X1596" s="141" t="str">
        <f ca="1">IF(INDIRECT("ЗакСпец!I1144")&lt;&gt;"",INDIRECT("ЗакСпец!I1144"),"")</f>
        <v/>
      </c>
      <c r="Y1596" s="141"/>
      <c r="Z1596" s="141"/>
      <c r="AA1596" s="141"/>
      <c r="AB1596" s="139"/>
    </row>
    <row r="1597" spans="1:28" ht="22.5" customHeight="1" thickBot="1" x14ac:dyDescent="0.25">
      <c r="A1597" s="132"/>
      <c r="B1597" s="134"/>
      <c r="C1597" s="134"/>
      <c r="D1597" s="134"/>
      <c r="E1597" s="134"/>
      <c r="F1597" s="134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222" t="str">
        <f ca="1">IF(INDIRECT("ЗакСпец!D1145")&lt;&gt;"",INDIRECT("ЗакСпец!D1145"),"")</f>
        <v/>
      </c>
      <c r="K1597" s="222"/>
      <c r="L1597" s="222"/>
      <c r="M1597" s="222"/>
      <c r="N1597" s="222"/>
      <c r="O1597" s="141" t="str">
        <f ca="1">IF(INDIRECT("ЗакСпец!E1145")&lt;&gt;"",INDIRECT("ЗакСпец!E1145"),"")</f>
        <v/>
      </c>
      <c r="P1597" s="141"/>
      <c r="Q1597" s="141"/>
      <c r="R1597" s="141"/>
      <c r="S1597" s="141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41" t="str">
        <f ca="1">IF(INDIRECT("ЗакСпец!H1145")&lt;&gt;"",INDIRECT("ЗакСпец!H1145"),"")</f>
        <v/>
      </c>
      <c r="W1597" s="141"/>
      <c r="X1597" s="141" t="str">
        <f ca="1">IF(INDIRECT("ЗакСпец!I1145")&lt;&gt;"",INDIRECT("ЗакСпец!I1145"),"")</f>
        <v/>
      </c>
      <c r="Y1597" s="141"/>
      <c r="Z1597" s="141"/>
      <c r="AA1597" s="141"/>
      <c r="AB1597" s="139"/>
    </row>
    <row r="1598" spans="1:28" ht="22.5" customHeight="1" thickBot="1" x14ac:dyDescent="0.25">
      <c r="A1598" s="132"/>
      <c r="B1598" s="134"/>
      <c r="C1598" s="134"/>
      <c r="D1598" s="134"/>
      <c r="E1598" s="134"/>
      <c r="F1598" s="134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222" t="str">
        <f ca="1">IF(INDIRECT("ЗакСпец!D1146")&lt;&gt;"",INDIRECT("ЗакСпец!D1146"),"")</f>
        <v/>
      </c>
      <c r="K1598" s="222"/>
      <c r="L1598" s="222"/>
      <c r="M1598" s="222"/>
      <c r="N1598" s="222"/>
      <c r="O1598" s="141" t="str">
        <f ca="1">IF(INDIRECT("ЗакСпец!E1146")&lt;&gt;"",INDIRECT("ЗакСпец!E1146"),"")</f>
        <v/>
      </c>
      <c r="P1598" s="141"/>
      <c r="Q1598" s="141"/>
      <c r="R1598" s="141"/>
      <c r="S1598" s="141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41" t="str">
        <f ca="1">IF(INDIRECT("ЗакСпец!H1146")&lt;&gt;"",INDIRECT("ЗакСпец!H1146"),"")</f>
        <v/>
      </c>
      <c r="W1598" s="141"/>
      <c r="X1598" s="141" t="str">
        <f ca="1">IF(INDIRECT("ЗакСпец!I1146")&lt;&gt;"",INDIRECT("ЗакСпец!I1146"),"")</f>
        <v/>
      </c>
      <c r="Y1598" s="141"/>
      <c r="Z1598" s="141"/>
      <c r="AA1598" s="141"/>
      <c r="AB1598" s="139"/>
    </row>
    <row r="1599" spans="1:28" ht="22.5" customHeight="1" thickBot="1" x14ac:dyDescent="0.25">
      <c r="A1599" s="132"/>
      <c r="B1599" s="134"/>
      <c r="C1599" s="134"/>
      <c r="D1599" s="134"/>
      <c r="E1599" s="134"/>
      <c r="F1599" s="134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222" t="str">
        <f ca="1">IF(INDIRECT("ЗакСпец!D1147")&lt;&gt;"",INDIRECT("ЗакСпец!D1147"),"")</f>
        <v/>
      </c>
      <c r="K1599" s="222"/>
      <c r="L1599" s="222"/>
      <c r="M1599" s="222"/>
      <c r="N1599" s="222"/>
      <c r="O1599" s="141" t="str">
        <f ca="1">IF(INDIRECT("ЗакСпец!E1147")&lt;&gt;"",INDIRECT("ЗакСпец!E1147"),"")</f>
        <v/>
      </c>
      <c r="P1599" s="141"/>
      <c r="Q1599" s="141"/>
      <c r="R1599" s="141"/>
      <c r="S1599" s="141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41" t="str">
        <f ca="1">IF(INDIRECT("ЗакСпец!H1147")&lt;&gt;"",INDIRECT("ЗакСпец!H1147"),"")</f>
        <v/>
      </c>
      <c r="W1599" s="141"/>
      <c r="X1599" s="141" t="str">
        <f ca="1">IF(INDIRECT("ЗакСпец!I1147")&lt;&gt;"",INDIRECT("ЗакСпец!I1147"),"")</f>
        <v/>
      </c>
      <c r="Y1599" s="141"/>
      <c r="Z1599" s="141"/>
      <c r="AA1599" s="141"/>
      <c r="AB1599" s="139"/>
    </row>
    <row r="1600" spans="1:28" ht="22.5" customHeight="1" thickBot="1" x14ac:dyDescent="0.25">
      <c r="A1600" s="132"/>
      <c r="B1600" s="134"/>
      <c r="C1600" s="134"/>
      <c r="D1600" s="134"/>
      <c r="E1600" s="134"/>
      <c r="F1600" s="134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222" t="str">
        <f ca="1">IF(INDIRECT("ЗакСпец!D1148")&lt;&gt;"",INDIRECT("ЗакСпец!D1148"),"")</f>
        <v/>
      </c>
      <c r="K1600" s="222"/>
      <c r="L1600" s="222"/>
      <c r="M1600" s="222"/>
      <c r="N1600" s="222"/>
      <c r="O1600" s="141" t="str">
        <f ca="1">IF(INDIRECT("ЗакСпец!E1148")&lt;&gt;"",INDIRECT("ЗакСпец!E1148"),"")</f>
        <v/>
      </c>
      <c r="P1600" s="141"/>
      <c r="Q1600" s="141"/>
      <c r="R1600" s="141"/>
      <c r="S1600" s="141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41" t="str">
        <f ca="1">IF(INDIRECT("ЗакСпец!H1148")&lt;&gt;"",INDIRECT("ЗакСпец!H1148"),"")</f>
        <v/>
      </c>
      <c r="W1600" s="141"/>
      <c r="X1600" s="141" t="str">
        <f ca="1">IF(INDIRECT("ЗакСпец!I1148")&lt;&gt;"",INDIRECT("ЗакСпец!I1148"),"")</f>
        <v/>
      </c>
      <c r="Y1600" s="141"/>
      <c r="Z1600" s="141"/>
      <c r="AA1600" s="141"/>
      <c r="AB1600" s="139"/>
    </row>
    <row r="1601" spans="1:28" ht="22.5" customHeight="1" thickBot="1" x14ac:dyDescent="0.25">
      <c r="A1601" s="132"/>
      <c r="B1601" s="134"/>
      <c r="C1601" s="134"/>
      <c r="D1601" s="134"/>
      <c r="E1601" s="134"/>
      <c r="F1601" s="134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222" t="str">
        <f ca="1">IF(INDIRECT("ЗакСпец!D1149")&lt;&gt;"",INDIRECT("ЗакСпец!D1149"),"")</f>
        <v/>
      </c>
      <c r="K1601" s="222"/>
      <c r="L1601" s="222"/>
      <c r="M1601" s="222"/>
      <c r="N1601" s="222"/>
      <c r="O1601" s="141" t="str">
        <f ca="1">IF(INDIRECT("ЗакСпец!E1149")&lt;&gt;"",INDIRECT("ЗакСпец!E1149"),"")</f>
        <v/>
      </c>
      <c r="P1601" s="141"/>
      <c r="Q1601" s="141"/>
      <c r="R1601" s="141"/>
      <c r="S1601" s="141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41" t="str">
        <f ca="1">IF(INDIRECT("ЗакСпец!H1149")&lt;&gt;"",INDIRECT("ЗакСпец!H1149"),"")</f>
        <v/>
      </c>
      <c r="W1601" s="141"/>
      <c r="X1601" s="141" t="str">
        <f ca="1">IF(INDIRECT("ЗакСпец!I1149")&lt;&gt;"",INDIRECT("ЗакСпец!I1149"),"")</f>
        <v/>
      </c>
      <c r="Y1601" s="141"/>
      <c r="Z1601" s="141"/>
      <c r="AA1601" s="141"/>
      <c r="AB1601" s="139"/>
    </row>
    <row r="1602" spans="1:28" ht="22.5" customHeight="1" thickBot="1" x14ac:dyDescent="0.25">
      <c r="A1602" s="132"/>
      <c r="B1602" s="134"/>
      <c r="C1602" s="134"/>
      <c r="D1602" s="134"/>
      <c r="E1602" s="134"/>
      <c r="F1602" s="134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222" t="str">
        <f ca="1">IF(INDIRECT("ЗакСпец!D1150")&lt;&gt;"",INDIRECT("ЗакСпец!D1150"),"")</f>
        <v/>
      </c>
      <c r="K1602" s="222"/>
      <c r="L1602" s="222"/>
      <c r="M1602" s="222"/>
      <c r="N1602" s="222"/>
      <c r="O1602" s="141" t="str">
        <f ca="1">IF(INDIRECT("ЗакСпец!E1150")&lt;&gt;"",INDIRECT("ЗакСпец!E1150"),"")</f>
        <v/>
      </c>
      <c r="P1602" s="141"/>
      <c r="Q1602" s="141"/>
      <c r="R1602" s="141"/>
      <c r="S1602" s="141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41" t="str">
        <f ca="1">IF(INDIRECT("ЗакСпец!H1150")&lt;&gt;"",INDIRECT("ЗакСпец!H1150"),"")</f>
        <v/>
      </c>
      <c r="W1602" s="141"/>
      <c r="X1602" s="141" t="str">
        <f ca="1">IF(INDIRECT("ЗакСпец!I1150")&lt;&gt;"",INDIRECT("ЗакСпец!I1150"),"")</f>
        <v/>
      </c>
      <c r="Y1602" s="141"/>
      <c r="Z1602" s="141"/>
      <c r="AA1602" s="141"/>
      <c r="AB1602" s="139"/>
    </row>
    <row r="1603" spans="1:28" ht="22.5" customHeight="1" thickBot="1" x14ac:dyDescent="0.25">
      <c r="A1603" s="132"/>
      <c r="B1603" s="134"/>
      <c r="C1603" s="134"/>
      <c r="D1603" s="134"/>
      <c r="E1603" s="134"/>
      <c r="F1603" s="134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222" t="str">
        <f ca="1">IF(INDIRECT("ЗакСпец!D1151")&lt;&gt;"",INDIRECT("ЗакСпец!D1151"),"")</f>
        <v/>
      </c>
      <c r="K1603" s="222"/>
      <c r="L1603" s="222"/>
      <c r="M1603" s="222"/>
      <c r="N1603" s="222"/>
      <c r="O1603" s="141" t="str">
        <f ca="1">IF(INDIRECT("ЗакСпец!E1151")&lt;&gt;"",INDIRECT("ЗакСпец!E1151"),"")</f>
        <v/>
      </c>
      <c r="P1603" s="141"/>
      <c r="Q1603" s="141"/>
      <c r="R1603" s="141"/>
      <c r="S1603" s="141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41" t="str">
        <f ca="1">IF(INDIRECT("ЗакСпец!H1151")&lt;&gt;"",INDIRECT("ЗакСпец!H1151"),"")</f>
        <v/>
      </c>
      <c r="W1603" s="141"/>
      <c r="X1603" s="141" t="str">
        <f ca="1">IF(INDIRECT("ЗакСпец!I1151")&lt;&gt;"",INDIRECT("ЗакСпец!I1151"),"")</f>
        <v/>
      </c>
      <c r="Y1603" s="141"/>
      <c r="Z1603" s="141"/>
      <c r="AA1603" s="141"/>
      <c r="AB1603" s="139"/>
    </row>
    <row r="1604" spans="1:28" ht="22.5" customHeight="1" thickBot="1" x14ac:dyDescent="0.25">
      <c r="A1604" s="132"/>
      <c r="B1604" s="134"/>
      <c r="C1604" s="134"/>
      <c r="D1604" s="134"/>
      <c r="E1604" s="134"/>
      <c r="F1604" s="134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222" t="str">
        <f ca="1">IF(INDIRECT("ЗакСпец!D1152")&lt;&gt;"",INDIRECT("ЗакСпец!D1152"),"")</f>
        <v/>
      </c>
      <c r="K1604" s="222"/>
      <c r="L1604" s="222"/>
      <c r="M1604" s="222"/>
      <c r="N1604" s="222"/>
      <c r="O1604" s="141" t="str">
        <f ca="1">IF(INDIRECT("ЗакСпец!E1152")&lt;&gt;"",INDIRECT("ЗакСпец!E1152"),"")</f>
        <v/>
      </c>
      <c r="P1604" s="141"/>
      <c r="Q1604" s="141"/>
      <c r="R1604" s="141"/>
      <c r="S1604" s="141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41" t="str">
        <f ca="1">IF(INDIRECT("ЗакСпец!H1152")&lt;&gt;"",INDIRECT("ЗакСпец!H1152"),"")</f>
        <v/>
      </c>
      <c r="W1604" s="141"/>
      <c r="X1604" s="141" t="str">
        <f ca="1">IF(INDIRECT("ЗакСпец!I1152")&lt;&gt;"",INDIRECT("ЗакСпец!I1152"),"")</f>
        <v/>
      </c>
      <c r="Y1604" s="141"/>
      <c r="Z1604" s="141"/>
      <c r="AA1604" s="141"/>
      <c r="AB1604" s="139"/>
    </row>
    <row r="1605" spans="1:28" ht="22.5" customHeight="1" thickBot="1" x14ac:dyDescent="0.25">
      <c r="A1605" s="132"/>
      <c r="B1605" s="134"/>
      <c r="C1605" s="134"/>
      <c r="D1605" s="134"/>
      <c r="E1605" s="134"/>
      <c r="F1605" s="134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222" t="str">
        <f ca="1">IF(INDIRECT("ЗакСпец!D1153")&lt;&gt;"",INDIRECT("ЗакСпец!D1153"),"")</f>
        <v/>
      </c>
      <c r="K1605" s="222"/>
      <c r="L1605" s="222"/>
      <c r="M1605" s="222"/>
      <c r="N1605" s="222"/>
      <c r="O1605" s="141" t="str">
        <f ca="1">IF(INDIRECT("ЗакСпец!E1153")&lt;&gt;"",INDIRECT("ЗакСпец!E1153"),"")</f>
        <v/>
      </c>
      <c r="P1605" s="141"/>
      <c r="Q1605" s="141"/>
      <c r="R1605" s="141"/>
      <c r="S1605" s="141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41" t="str">
        <f ca="1">IF(INDIRECT("ЗакСпец!H1153")&lt;&gt;"",INDIRECT("ЗакСпец!H1153"),"")</f>
        <v/>
      </c>
      <c r="W1605" s="141"/>
      <c r="X1605" s="141" t="str">
        <f ca="1">IF(INDIRECT("ЗакСпец!I1153")&lt;&gt;"",INDIRECT("ЗакСпец!I1153"),"")</f>
        <v/>
      </c>
      <c r="Y1605" s="141"/>
      <c r="Z1605" s="141"/>
      <c r="AA1605" s="141"/>
      <c r="AB1605" s="139"/>
    </row>
    <row r="1606" spans="1:28" ht="22.5" customHeight="1" thickBot="1" x14ac:dyDescent="0.25">
      <c r="A1606" s="132"/>
      <c r="B1606" s="134"/>
      <c r="C1606" s="134"/>
      <c r="D1606" s="134"/>
      <c r="E1606" s="134"/>
      <c r="F1606" s="134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222" t="str">
        <f ca="1">IF(INDIRECT("ЗакСпец!D1154")&lt;&gt;"",INDIRECT("ЗакСпец!D1154"),"")</f>
        <v/>
      </c>
      <c r="K1606" s="222"/>
      <c r="L1606" s="222"/>
      <c r="M1606" s="222"/>
      <c r="N1606" s="222"/>
      <c r="O1606" s="141" t="str">
        <f ca="1">IF(INDIRECT("ЗакСпец!E1154")&lt;&gt;"",INDIRECT("ЗакСпец!E1154"),"")</f>
        <v/>
      </c>
      <c r="P1606" s="141"/>
      <c r="Q1606" s="141"/>
      <c r="R1606" s="141"/>
      <c r="S1606" s="141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41" t="str">
        <f ca="1">IF(INDIRECT("ЗакСпец!H1154")&lt;&gt;"",INDIRECT("ЗакСпец!H1154"),"")</f>
        <v/>
      </c>
      <c r="W1606" s="141"/>
      <c r="X1606" s="141" t="str">
        <f ca="1">IF(INDIRECT("ЗакСпец!I1154")&lt;&gt;"",INDIRECT("ЗакСпец!I1154"),"")</f>
        <v/>
      </c>
      <c r="Y1606" s="141"/>
      <c r="Z1606" s="141"/>
      <c r="AA1606" s="141"/>
      <c r="AB1606" s="139"/>
    </row>
    <row r="1607" spans="1:28" ht="22.5" customHeight="1" thickBot="1" x14ac:dyDescent="0.25">
      <c r="A1607" s="132"/>
      <c r="B1607" s="134"/>
      <c r="C1607" s="134"/>
      <c r="D1607" s="134"/>
      <c r="E1607" s="134"/>
      <c r="F1607" s="134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222" t="str">
        <f ca="1">IF(INDIRECT("ЗакСпец!D1155")&lt;&gt;"",INDIRECT("ЗакСпец!D1155"),"")</f>
        <v/>
      </c>
      <c r="K1607" s="222"/>
      <c r="L1607" s="222"/>
      <c r="M1607" s="222"/>
      <c r="N1607" s="222"/>
      <c r="O1607" s="141" t="str">
        <f ca="1">IF(INDIRECT("ЗакСпец!E1155")&lt;&gt;"",INDIRECT("ЗакСпец!E1155"),"")</f>
        <v/>
      </c>
      <c r="P1607" s="141"/>
      <c r="Q1607" s="141"/>
      <c r="R1607" s="141"/>
      <c r="S1607" s="141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41" t="str">
        <f ca="1">IF(INDIRECT("ЗакСпец!H1155")&lt;&gt;"",INDIRECT("ЗакСпец!H1155"),"")</f>
        <v/>
      </c>
      <c r="W1607" s="141"/>
      <c r="X1607" s="141" t="str">
        <f ca="1">IF(INDIRECT("ЗакСпец!I1155")&lt;&gt;"",INDIRECT("ЗакСпец!I1155"),"")</f>
        <v/>
      </c>
      <c r="Y1607" s="141"/>
      <c r="Z1607" s="141"/>
      <c r="AA1607" s="141"/>
      <c r="AB1607" s="139"/>
    </row>
    <row r="1608" spans="1:28" ht="22.5" customHeight="1" thickBot="1" x14ac:dyDescent="0.25">
      <c r="A1608" s="132"/>
      <c r="B1608" s="134"/>
      <c r="C1608" s="134"/>
      <c r="D1608" s="134"/>
      <c r="E1608" s="134"/>
      <c r="F1608" s="134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222" t="str">
        <f ca="1">IF(INDIRECT("ЗакСпец!D1156")&lt;&gt;"",INDIRECT("ЗакСпец!D1156"),"")</f>
        <v/>
      </c>
      <c r="K1608" s="222"/>
      <c r="L1608" s="222"/>
      <c r="M1608" s="222"/>
      <c r="N1608" s="222"/>
      <c r="O1608" s="141" t="str">
        <f ca="1">IF(INDIRECT("ЗакСпец!E1156")&lt;&gt;"",INDIRECT("ЗакСпец!E1156"),"")</f>
        <v/>
      </c>
      <c r="P1608" s="141"/>
      <c r="Q1608" s="141"/>
      <c r="R1608" s="141"/>
      <c r="S1608" s="141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41" t="str">
        <f ca="1">IF(INDIRECT("ЗакСпец!H1156")&lt;&gt;"",INDIRECT("ЗакСпец!H1156"),"")</f>
        <v/>
      </c>
      <c r="W1608" s="141"/>
      <c r="X1608" s="141" t="str">
        <f ca="1">IF(INDIRECT("ЗакСпец!I1156")&lt;&gt;"",INDIRECT("ЗакСпец!I1156"),"")</f>
        <v/>
      </c>
      <c r="Y1608" s="141"/>
      <c r="Z1608" s="141"/>
      <c r="AA1608" s="141"/>
      <c r="AB1608" s="139"/>
    </row>
    <row r="1609" spans="1:28" ht="22.5" customHeight="1" thickBot="1" x14ac:dyDescent="0.25">
      <c r="A1609" s="132"/>
      <c r="B1609" s="134"/>
      <c r="C1609" s="134"/>
      <c r="D1609" s="134"/>
      <c r="E1609" s="134"/>
      <c r="F1609" s="134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222" t="str">
        <f ca="1">IF(INDIRECT("ЗакСпец!D1157")&lt;&gt;"",INDIRECT("ЗакСпец!D1157"),"")</f>
        <v/>
      </c>
      <c r="K1609" s="222"/>
      <c r="L1609" s="222"/>
      <c r="M1609" s="222"/>
      <c r="N1609" s="222"/>
      <c r="O1609" s="141" t="str">
        <f ca="1">IF(INDIRECT("ЗакСпец!E1157")&lt;&gt;"",INDIRECT("ЗакСпец!E1157"),"")</f>
        <v/>
      </c>
      <c r="P1609" s="141"/>
      <c r="Q1609" s="141"/>
      <c r="R1609" s="141"/>
      <c r="S1609" s="141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41" t="str">
        <f ca="1">IF(INDIRECT("ЗакСпец!H1157")&lt;&gt;"",INDIRECT("ЗакСпец!H1157"),"")</f>
        <v/>
      </c>
      <c r="W1609" s="141"/>
      <c r="X1609" s="141" t="str">
        <f ca="1">IF(INDIRECT("ЗакСпец!I1157")&lt;&gt;"",INDIRECT("ЗакСпец!I1157"),"")</f>
        <v/>
      </c>
      <c r="Y1609" s="141"/>
      <c r="Z1609" s="141"/>
      <c r="AA1609" s="141"/>
      <c r="AB1609" s="139"/>
    </row>
    <row r="1610" spans="1:28" ht="16.899999999999999" customHeight="1" thickBot="1" x14ac:dyDescent="0.25">
      <c r="A1610" s="132"/>
      <c r="B1610" s="134"/>
      <c r="C1610" s="134"/>
      <c r="D1610" s="134"/>
      <c r="E1610" s="134"/>
      <c r="F1610" s="134"/>
      <c r="G1610" s="222" t="str">
        <f ca="1">IF(INDIRECT("ЗакСпец!A1158")&lt;&gt;"",INDIRECT("ЗакСпец!A1158"),"")</f>
        <v/>
      </c>
      <c r="H1610" s="141" t="str">
        <f ca="1">IF(INDIRECT("ЗакСпец!B1158")&lt;&gt;"",INDIRECT("ЗакСпец!B1158"),"")</f>
        <v/>
      </c>
      <c r="I1610" s="222" t="str">
        <f ca="1">IF(INDIRECT("ЗакСпец!C1158")&lt;&gt;"",INDIRECT("ЗакСпец!C1158"),"")</f>
        <v/>
      </c>
      <c r="J1610" s="222" t="str">
        <f ca="1">IF(INDIRECT("ЗакСпец!D1158")&lt;&gt;"",INDIRECT("ЗакСпец!D1158"),"")</f>
        <v/>
      </c>
      <c r="K1610" s="222"/>
      <c r="L1610" s="222"/>
      <c r="M1610" s="222"/>
      <c r="N1610" s="222"/>
      <c r="O1610" s="141" t="str">
        <f ca="1">IF(INDIRECT("ЗакСпец!E1158")&lt;&gt;"",INDIRECT("ЗакСпец!E1158"),"")</f>
        <v/>
      </c>
      <c r="P1610" s="141"/>
      <c r="Q1610" s="141"/>
      <c r="R1610" s="141"/>
      <c r="S1610" s="141"/>
      <c r="T1610" s="222" t="str">
        <f ca="1">IF(INDIRECT("ЗакСпец!F1158")&lt;&gt;"",INDIRECT("ЗакСпец!F1158"),"")</f>
        <v/>
      </c>
      <c r="U1610" s="222" t="str">
        <f ca="1">IF(INDIRECT("ЗакСпец!G1158")&lt;&gt;"",INDIRECT("ЗакСпец!G1158"),"")</f>
        <v/>
      </c>
      <c r="V1610" s="141" t="str">
        <f ca="1">IF(INDIRECT("ЗакСпец!H1158")&lt;&gt;"",INDIRECT("ЗакСпец!H1158"),"")</f>
        <v/>
      </c>
      <c r="W1610" s="141"/>
      <c r="X1610" s="141" t="str">
        <f ca="1">IF(INDIRECT("ЗакСпец!I1158")&lt;&gt;"",INDIRECT("ЗакСпец!I1158"),"")</f>
        <v/>
      </c>
      <c r="Y1610" s="141"/>
      <c r="Z1610" s="141"/>
      <c r="AA1610" s="141"/>
      <c r="AB1610" s="139"/>
    </row>
    <row r="1611" spans="1:28" ht="5.65" customHeight="1" thickBot="1" x14ac:dyDescent="0.25">
      <c r="A1611" s="132"/>
      <c r="B1611" s="134"/>
      <c r="C1611" s="134"/>
      <c r="D1611" s="134"/>
      <c r="E1611" s="134"/>
      <c r="F1611" s="134"/>
      <c r="G1611" s="222"/>
      <c r="H1611" s="141"/>
      <c r="I1611" s="222"/>
      <c r="J1611" s="222"/>
      <c r="K1611" s="222"/>
      <c r="L1611" s="222"/>
      <c r="M1611" s="222"/>
      <c r="N1611" s="222"/>
      <c r="O1611" s="141"/>
      <c r="P1611" s="141"/>
      <c r="Q1611" s="141"/>
      <c r="R1611" s="141"/>
      <c r="S1611" s="141"/>
      <c r="T1611" s="222"/>
      <c r="U1611" s="222"/>
      <c r="V1611" s="141"/>
      <c r="W1611" s="141"/>
      <c r="X1611" s="141"/>
      <c r="Y1611" s="141"/>
      <c r="Z1611" s="141"/>
      <c r="AA1611" s="141"/>
      <c r="AB1611" s="139"/>
    </row>
    <row r="1612" spans="1:28" ht="22.5" customHeight="1" thickBot="1" x14ac:dyDescent="0.25">
      <c r="A1612" s="132"/>
      <c r="B1612" s="134"/>
      <c r="C1612" s="134"/>
      <c r="D1612" s="134"/>
      <c r="E1612" s="134"/>
      <c r="F1612" s="134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222" t="str">
        <f ca="1">IF(INDIRECT("ЗакСпец!D1159")&lt;&gt;"",INDIRECT("ЗакСпец!D1159"),"")</f>
        <v/>
      </c>
      <c r="K1612" s="222"/>
      <c r="L1612" s="222"/>
      <c r="M1612" s="222"/>
      <c r="N1612" s="222"/>
      <c r="O1612" s="141" t="str">
        <f ca="1">IF(INDIRECT("ЗакСпец!E1159")&lt;&gt;"",INDIRECT("ЗакСпец!E1159"),"")</f>
        <v/>
      </c>
      <c r="P1612" s="141"/>
      <c r="Q1612" s="141"/>
      <c r="R1612" s="141"/>
      <c r="S1612" s="141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41" t="str">
        <f ca="1">IF(INDIRECT("ЗакСпец!H1159")&lt;&gt;"",INDIRECT("ЗакСпец!H1159"),"")</f>
        <v/>
      </c>
      <c r="W1612" s="141"/>
      <c r="X1612" s="141" t="str">
        <f ca="1">IF(INDIRECT("ЗакСпец!I1159")&lt;&gt;"",INDIRECT("ЗакСпец!I1159"),"")</f>
        <v/>
      </c>
      <c r="Y1612" s="141"/>
      <c r="Z1612" s="141"/>
      <c r="AA1612" s="141"/>
      <c r="AB1612" s="139"/>
    </row>
    <row r="1613" spans="1:28" ht="22.5" customHeight="1" thickBot="1" x14ac:dyDescent="0.25">
      <c r="A1613" s="132"/>
      <c r="B1613" s="134"/>
      <c r="C1613" s="134"/>
      <c r="D1613" s="134"/>
      <c r="E1613" s="134"/>
      <c r="F1613" s="134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222" t="str">
        <f ca="1">IF(INDIRECT("ЗакСпец!D1160")&lt;&gt;"",INDIRECT("ЗакСпец!D1160"),"")</f>
        <v/>
      </c>
      <c r="K1613" s="222"/>
      <c r="L1613" s="222"/>
      <c r="M1613" s="222"/>
      <c r="N1613" s="222"/>
      <c r="O1613" s="141" t="str">
        <f ca="1">IF(INDIRECT("ЗакСпец!E1160")&lt;&gt;"",INDIRECT("ЗакСпец!E1160"),"")</f>
        <v/>
      </c>
      <c r="P1613" s="141"/>
      <c r="Q1613" s="141"/>
      <c r="R1613" s="141"/>
      <c r="S1613" s="141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41" t="str">
        <f ca="1">IF(INDIRECT("ЗакСпец!H1160")&lt;&gt;"",INDIRECT("ЗакСпец!H1160"),"")</f>
        <v/>
      </c>
      <c r="W1613" s="141"/>
      <c r="X1613" s="141" t="str">
        <f ca="1">IF(INDIRECT("ЗакСпец!I1160")&lt;&gt;"",INDIRECT("ЗакСпец!I1160"),"")</f>
        <v/>
      </c>
      <c r="Y1613" s="141"/>
      <c r="Z1613" s="141"/>
      <c r="AA1613" s="141"/>
      <c r="AB1613" s="139"/>
    </row>
    <row r="1614" spans="1:28" ht="22.5" customHeight="1" thickBot="1" x14ac:dyDescent="0.25">
      <c r="A1614" s="132"/>
      <c r="B1614" s="134"/>
      <c r="C1614" s="134"/>
      <c r="D1614" s="134"/>
      <c r="E1614" s="134"/>
      <c r="F1614" s="134"/>
      <c r="G1614" s="222" t="str">
        <f ca="1">IF(INDIRECT("ЗакСпец!A1161")&lt;&gt;"",INDIRECT("ЗакСпец!A1161"),"")</f>
        <v/>
      </c>
      <c r="H1614" s="141" t="str">
        <f ca="1">IF(INDIRECT("ЗакСпец!B1161")&lt;&gt;"",INDIRECT("ЗакСпец!B1161"),"")</f>
        <v/>
      </c>
      <c r="I1614" s="222" t="str">
        <f ca="1">IF(INDIRECT("ЗакСпец!C1161")&lt;&gt;"",INDIRECT("ЗакСпец!C1161"),"")</f>
        <v/>
      </c>
      <c r="J1614" s="222" t="str">
        <f ca="1">IF(INDIRECT("ЗакСпец!D1161")&lt;&gt;"",INDIRECT("ЗакСпец!D1161"),"")</f>
        <v/>
      </c>
      <c r="K1614" s="222"/>
      <c r="L1614" s="222"/>
      <c r="M1614" s="222"/>
      <c r="N1614" s="222"/>
      <c r="O1614" s="141" t="str">
        <f ca="1">IF(INDIRECT("ЗакСпец!E1161")&lt;&gt;"",INDIRECT("ЗакСпец!E1161"),"")</f>
        <v/>
      </c>
      <c r="P1614" s="141"/>
      <c r="Q1614" s="141"/>
      <c r="R1614" s="141"/>
      <c r="S1614" s="141"/>
      <c r="T1614" s="222" t="str">
        <f ca="1">IF(INDIRECT("ЗакСпец!F1161")&lt;&gt;"",INDIRECT("ЗакСпец!F1161"),"")</f>
        <v/>
      </c>
      <c r="U1614" s="222" t="str">
        <f ca="1">IF(INDIRECT("ЗакСпец!G1161")&lt;&gt;"",INDIRECT("ЗакСпец!G1161"),"")</f>
        <v/>
      </c>
      <c r="V1614" s="141" t="str">
        <f ca="1">IF(INDIRECT("ЗакСпец!H1161")&lt;&gt;"",INDIRECT("ЗакСпец!H1161"),"")</f>
        <v/>
      </c>
      <c r="W1614" s="141"/>
      <c r="X1614" s="141" t="str">
        <f ca="1">IF(INDIRECT("ЗакСпец!I1161")&lt;&gt;"",INDIRECT("ЗакСпец!I1161"),"")</f>
        <v/>
      </c>
      <c r="Y1614" s="141"/>
      <c r="Z1614" s="141"/>
      <c r="AA1614" s="141"/>
      <c r="AB1614" s="139"/>
    </row>
    <row r="1615" spans="1:28" ht="2.85" customHeight="1" thickBot="1" x14ac:dyDescent="0.25">
      <c r="A1615" s="132"/>
      <c r="B1615" s="134"/>
      <c r="C1615" s="134"/>
      <c r="D1615" s="134"/>
      <c r="E1615" s="134"/>
      <c r="F1615" s="134"/>
      <c r="G1615" s="222"/>
      <c r="H1615" s="141"/>
      <c r="I1615" s="222"/>
      <c r="J1615" s="222"/>
      <c r="K1615" s="222"/>
      <c r="L1615" s="222"/>
      <c r="M1615" s="222"/>
      <c r="N1615" s="222"/>
      <c r="O1615" s="141"/>
      <c r="P1615" s="141"/>
      <c r="Q1615" s="141"/>
      <c r="R1615" s="141"/>
      <c r="S1615" s="141"/>
      <c r="T1615" s="222"/>
      <c r="U1615" s="222"/>
      <c r="V1615" s="141"/>
      <c r="W1615" s="141"/>
      <c r="X1615" s="141"/>
      <c r="Y1615" s="141"/>
      <c r="Z1615" s="141"/>
      <c r="AA1615" s="141"/>
      <c r="AB1615" s="139"/>
    </row>
    <row r="1616" spans="1:28" ht="22.5" customHeight="1" thickBot="1" x14ac:dyDescent="0.25">
      <c r="A1616" s="132"/>
      <c r="B1616" s="134"/>
      <c r="C1616" s="134"/>
      <c r="D1616" s="134"/>
      <c r="E1616" s="134"/>
      <c r="F1616" s="134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222" t="str">
        <f ca="1">IF(INDIRECT("ЗакСпец!D1162")&lt;&gt;"",INDIRECT("ЗакСпец!D1162"),"")</f>
        <v/>
      </c>
      <c r="K1616" s="222"/>
      <c r="L1616" s="222"/>
      <c r="M1616" s="222"/>
      <c r="N1616" s="222"/>
      <c r="O1616" s="141" t="str">
        <f ca="1">IF(INDIRECT("ЗакСпец!E1162")&lt;&gt;"",INDIRECT("ЗакСпец!E1162"),"")</f>
        <v/>
      </c>
      <c r="P1616" s="141"/>
      <c r="Q1616" s="141"/>
      <c r="R1616" s="141"/>
      <c r="S1616" s="141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41" t="str">
        <f ca="1">IF(INDIRECT("ЗакСпец!H1162")&lt;&gt;"",INDIRECT("ЗакСпец!H1162"),"")</f>
        <v/>
      </c>
      <c r="W1616" s="141"/>
      <c r="X1616" s="141" t="str">
        <f ca="1">IF(INDIRECT("ЗакСпец!I1162")&lt;&gt;"",INDIRECT("ЗакСпец!I1162"),"")</f>
        <v/>
      </c>
      <c r="Y1616" s="141"/>
      <c r="Z1616" s="141"/>
      <c r="AA1616" s="141"/>
      <c r="AB1616" s="139"/>
    </row>
    <row r="1617" spans="1:28" ht="22.5" customHeight="1" thickBot="1" x14ac:dyDescent="0.25">
      <c r="A1617" s="132"/>
      <c r="B1617" s="134"/>
      <c r="C1617" s="134"/>
      <c r="D1617" s="134"/>
      <c r="E1617" s="134"/>
      <c r="F1617" s="134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222" t="str">
        <f ca="1">IF(INDIRECT("ЗакСпец!D1163")&lt;&gt;"",INDIRECT("ЗакСпец!D1163"),"")</f>
        <v/>
      </c>
      <c r="K1617" s="222"/>
      <c r="L1617" s="222"/>
      <c r="M1617" s="222"/>
      <c r="N1617" s="222"/>
      <c r="O1617" s="141" t="str">
        <f ca="1">IF(INDIRECT("ЗакСпец!E1163")&lt;&gt;"",INDIRECT("ЗакСпец!E1163"),"")</f>
        <v/>
      </c>
      <c r="P1617" s="141"/>
      <c r="Q1617" s="141"/>
      <c r="R1617" s="141"/>
      <c r="S1617" s="141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41" t="str">
        <f ca="1">IF(INDIRECT("ЗакСпец!H1163")&lt;&gt;"",INDIRECT("ЗакСпец!H1163"),"")</f>
        <v/>
      </c>
      <c r="W1617" s="141"/>
      <c r="X1617" s="141" t="str">
        <f ca="1">IF(INDIRECT("ЗакСпец!I1163")&lt;&gt;"",INDIRECT("ЗакСпец!I1163"),"")</f>
        <v/>
      </c>
      <c r="Y1617" s="141"/>
      <c r="Z1617" s="141"/>
      <c r="AA1617" s="141"/>
      <c r="AB1617" s="139"/>
    </row>
    <row r="1618" spans="1:28" ht="8.4499999999999993" customHeight="1" thickBot="1" x14ac:dyDescent="0.25">
      <c r="A1618" s="132"/>
      <c r="B1618" s="134"/>
      <c r="C1618" s="134"/>
      <c r="D1618" s="134"/>
      <c r="E1618" s="134"/>
      <c r="F1618" s="134"/>
      <c r="G1618" s="222" t="str">
        <f ca="1">IF(INDIRECT("ЗакСпец!A1164")&lt;&gt;"",INDIRECT("ЗакСпец!A1164"),"")</f>
        <v/>
      </c>
      <c r="H1618" s="141" t="str">
        <f ca="1">IF(INDIRECT("ЗакСпец!B1164")&lt;&gt;"",INDIRECT("ЗакСпец!B1164"),"")</f>
        <v/>
      </c>
      <c r="I1618" s="222" t="str">
        <f ca="1">IF(INDIRECT("ЗакСпец!C1164")&lt;&gt;"",INDIRECT("ЗакСпец!C1164"),"")</f>
        <v/>
      </c>
      <c r="J1618" s="222" t="str">
        <f ca="1">IF(INDIRECT("ЗакСпец!D1164")&lt;&gt;"",INDIRECT("ЗакСпец!D1164"),"")</f>
        <v/>
      </c>
      <c r="K1618" s="222"/>
      <c r="L1618" s="222"/>
      <c r="M1618" s="222"/>
      <c r="N1618" s="222"/>
      <c r="O1618" s="141" t="str">
        <f ca="1">IF(INDIRECT("ЗакСпец!E1164")&lt;&gt;"",INDIRECT("ЗакСпец!E1164"),"")</f>
        <v/>
      </c>
      <c r="P1618" s="141"/>
      <c r="Q1618" s="141"/>
      <c r="R1618" s="141"/>
      <c r="S1618" s="141"/>
      <c r="T1618" s="222" t="str">
        <f ca="1">IF(INDIRECT("ЗакСпец!F1164")&lt;&gt;"",INDIRECT("ЗакСпец!F1164"),"")</f>
        <v/>
      </c>
      <c r="U1618" s="222" t="str">
        <f ca="1">IF(INDIRECT("ЗакСпец!G1164")&lt;&gt;"",INDIRECT("ЗакСпец!G1164"),"")</f>
        <v/>
      </c>
      <c r="V1618" s="141" t="str">
        <f ca="1">IF(INDIRECT("ЗакСпец!H1164")&lt;&gt;"",INDIRECT("ЗакСпец!H1164"),"")</f>
        <v/>
      </c>
      <c r="W1618" s="141"/>
      <c r="X1618" s="141" t="str">
        <f ca="1">IF(INDIRECT("ЗакСпец!I1164")&lt;&gt;"",INDIRECT("ЗакСпец!I1164"),"")</f>
        <v/>
      </c>
      <c r="Y1618" s="141"/>
      <c r="Z1618" s="141"/>
      <c r="AA1618" s="141"/>
      <c r="AB1618" s="139"/>
    </row>
    <row r="1619" spans="1:28" ht="14.1" customHeight="1" thickBot="1" x14ac:dyDescent="0.25">
      <c r="A1619" s="132"/>
      <c r="B1619" s="134"/>
      <c r="C1619" s="134"/>
      <c r="D1619" s="134"/>
      <c r="E1619" s="134"/>
      <c r="F1619" s="134"/>
      <c r="G1619" s="222"/>
      <c r="H1619" s="141"/>
      <c r="I1619" s="222"/>
      <c r="J1619" s="222"/>
      <c r="K1619" s="222"/>
      <c r="L1619" s="222"/>
      <c r="M1619" s="222"/>
      <c r="N1619" s="222"/>
      <c r="O1619" s="141"/>
      <c r="P1619" s="141"/>
      <c r="Q1619" s="141"/>
      <c r="R1619" s="141"/>
      <c r="S1619" s="141"/>
      <c r="T1619" s="222"/>
      <c r="U1619" s="222"/>
      <c r="V1619" s="141"/>
      <c r="W1619" s="141"/>
      <c r="X1619" s="141"/>
      <c r="Y1619" s="141"/>
      <c r="Z1619" s="141"/>
      <c r="AA1619" s="141"/>
      <c r="AB1619" s="139"/>
    </row>
    <row r="1620" spans="1:28" ht="22.5" customHeight="1" thickBot="1" x14ac:dyDescent="0.25">
      <c r="A1620" s="132"/>
      <c r="B1620" s="134"/>
      <c r="C1620" s="134"/>
      <c r="D1620" s="134"/>
      <c r="E1620" s="134"/>
      <c r="F1620" s="134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222" t="str">
        <f ca="1">IF(INDIRECT("ЗакСпец!D1165")&lt;&gt;"",INDIRECT("ЗакСпец!D1165"),"")</f>
        <v/>
      </c>
      <c r="K1620" s="222"/>
      <c r="L1620" s="222"/>
      <c r="M1620" s="222"/>
      <c r="N1620" s="222"/>
      <c r="O1620" s="141" t="str">
        <f ca="1">IF(INDIRECT("ЗакСпец!E1165")&lt;&gt;"",INDIRECT("ЗакСпец!E1165"),"")</f>
        <v/>
      </c>
      <c r="P1620" s="141"/>
      <c r="Q1620" s="141"/>
      <c r="R1620" s="141"/>
      <c r="S1620" s="141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41" t="str">
        <f ca="1">IF(INDIRECT("ЗакСпец!H1165")&lt;&gt;"",INDIRECT("ЗакСпец!H1165"),"")</f>
        <v/>
      </c>
      <c r="W1620" s="141"/>
      <c r="X1620" s="141" t="str">
        <f ca="1">IF(INDIRECT("ЗакСпец!I1165")&lt;&gt;"",INDIRECT("ЗакСпец!I1165"),"")</f>
        <v/>
      </c>
      <c r="Y1620" s="141"/>
      <c r="Z1620" s="141"/>
      <c r="AA1620" s="141"/>
      <c r="AB1620" s="139"/>
    </row>
    <row r="1621" spans="1:28" ht="19.7" customHeight="1" thickBot="1" x14ac:dyDescent="0.25">
      <c r="A1621" s="132"/>
      <c r="B1621" s="134"/>
      <c r="C1621" s="134"/>
      <c r="D1621" s="134"/>
      <c r="E1621" s="134"/>
      <c r="F1621" s="134"/>
      <c r="G1621" s="222" t="str">
        <f ca="1">IF(INDIRECT("ЗакСпец!A1166")&lt;&gt;"",INDIRECT("ЗакСпец!A1166"),"")</f>
        <v/>
      </c>
      <c r="H1621" s="141" t="str">
        <f ca="1">IF(INDIRECT("ЗакСпец!B1166")&lt;&gt;"",INDIRECT("ЗакСпец!B1166"),"")</f>
        <v/>
      </c>
      <c r="I1621" s="222" t="str">
        <f ca="1">IF(INDIRECT("ЗакСпец!C1166")&lt;&gt;"",INDIRECT("ЗакСпец!C1166"),"")</f>
        <v/>
      </c>
      <c r="J1621" s="222" t="str">
        <f ca="1">IF(INDIRECT("ЗакСпец!D1166")&lt;&gt;"",INDIRECT("ЗакСпец!D1166"),"")</f>
        <v/>
      </c>
      <c r="K1621" s="222"/>
      <c r="L1621" s="222"/>
      <c r="M1621" s="222"/>
      <c r="N1621" s="222"/>
      <c r="O1621" s="141" t="str">
        <f ca="1">IF(INDIRECT("ЗакСпец!E1166")&lt;&gt;"",INDIRECT("ЗакСпец!E1166"),"")</f>
        <v/>
      </c>
      <c r="P1621" s="141"/>
      <c r="Q1621" s="141"/>
      <c r="R1621" s="141"/>
      <c r="S1621" s="141"/>
      <c r="T1621" s="222" t="str">
        <f ca="1">IF(INDIRECT("ЗакСпец!F1166")&lt;&gt;"",INDIRECT("ЗакСпец!F1166"),"")</f>
        <v/>
      </c>
      <c r="U1621" s="222" t="str">
        <f ca="1">IF(INDIRECT("ЗакСпец!G1166")&lt;&gt;"",INDIRECT("ЗакСпец!G1166"),"")</f>
        <v/>
      </c>
      <c r="V1621" s="141" t="str">
        <f ca="1">IF(INDIRECT("ЗакСпец!H1166")&lt;&gt;"",INDIRECT("ЗакСпец!H1166"),"")</f>
        <v/>
      </c>
      <c r="W1621" s="141"/>
      <c r="X1621" s="141" t="str">
        <f ca="1">IF(INDIRECT("ЗакСпец!I1166")&lt;&gt;"",INDIRECT("ЗакСпец!I1166"),"")</f>
        <v/>
      </c>
      <c r="Y1621" s="141"/>
      <c r="Z1621" s="141"/>
      <c r="AA1621" s="141"/>
      <c r="AB1621" s="139"/>
    </row>
    <row r="1622" spans="1:28" ht="2.85" customHeight="1" thickBot="1" x14ac:dyDescent="0.25">
      <c r="A1622" s="132"/>
      <c r="B1622" s="134"/>
      <c r="C1622" s="162" t="s">
        <v>29</v>
      </c>
      <c r="D1622" s="127"/>
      <c r="E1622" s="127"/>
      <c r="F1622" s="127"/>
      <c r="G1622" s="223"/>
      <c r="H1622" s="141"/>
      <c r="I1622" s="222"/>
      <c r="J1622" s="222"/>
      <c r="K1622" s="222"/>
      <c r="L1622" s="222"/>
      <c r="M1622" s="222"/>
      <c r="N1622" s="222"/>
      <c r="O1622" s="141"/>
      <c r="P1622" s="141"/>
      <c r="Q1622" s="141"/>
      <c r="R1622" s="141"/>
      <c r="S1622" s="141"/>
      <c r="T1622" s="222"/>
      <c r="U1622" s="222"/>
      <c r="V1622" s="141"/>
      <c r="W1622" s="141"/>
      <c r="X1622" s="141"/>
      <c r="Y1622" s="141"/>
      <c r="Z1622" s="141"/>
      <c r="AA1622" s="141"/>
      <c r="AB1622" s="139"/>
    </row>
    <row r="1623" spans="1:28" ht="22.5" customHeight="1" thickBot="1" x14ac:dyDescent="0.25">
      <c r="A1623" s="132"/>
      <c r="B1623" s="134"/>
      <c r="C1623" s="127"/>
      <c r="D1623" s="127"/>
      <c r="E1623" s="127"/>
      <c r="F1623" s="127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222" t="str">
        <f ca="1">IF(INDIRECT("ЗакСпец!D1167")&lt;&gt;"",INDIRECT("ЗакСпец!D1167"),"")</f>
        <v/>
      </c>
      <c r="K1623" s="222"/>
      <c r="L1623" s="222"/>
      <c r="M1623" s="222"/>
      <c r="N1623" s="222"/>
      <c r="O1623" s="141" t="str">
        <f ca="1">IF(INDIRECT("ЗакСпец!E1167")&lt;&gt;"",INDIRECT("ЗакСпец!E1167"),"")</f>
        <v/>
      </c>
      <c r="P1623" s="141"/>
      <c r="Q1623" s="141"/>
      <c r="R1623" s="141"/>
      <c r="S1623" s="141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41" t="str">
        <f ca="1">IF(INDIRECT("ЗакСпец!H1167")&lt;&gt;"",INDIRECT("ЗакСпец!H1167"),"")</f>
        <v/>
      </c>
      <c r="W1623" s="141"/>
      <c r="X1623" s="141" t="str">
        <f ca="1">IF(INDIRECT("ЗакСпец!I1167")&lt;&gt;"",INDIRECT("ЗакСпец!I1167"),"")</f>
        <v/>
      </c>
      <c r="Y1623" s="141"/>
      <c r="Z1623" s="141"/>
      <c r="AA1623" s="141"/>
      <c r="AB1623" s="139"/>
    </row>
    <row r="1624" spans="1:28" ht="22.5" customHeight="1" thickBot="1" x14ac:dyDescent="0.25">
      <c r="A1624" s="132"/>
      <c r="B1624" s="134"/>
      <c r="C1624" s="127"/>
      <c r="D1624" s="127"/>
      <c r="E1624" s="127"/>
      <c r="F1624" s="127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222" t="str">
        <f ca="1">IF(INDIRECT("ЗакСпец!D1168")&lt;&gt;"",INDIRECT("ЗакСпец!D1168"),"")</f>
        <v/>
      </c>
      <c r="K1624" s="222"/>
      <c r="L1624" s="222"/>
      <c r="M1624" s="222"/>
      <c r="N1624" s="222"/>
      <c r="O1624" s="141" t="str">
        <f ca="1">IF(INDIRECT("ЗакСпец!E1168")&lt;&gt;"",INDIRECT("ЗакСпец!E1168"),"")</f>
        <v/>
      </c>
      <c r="P1624" s="141"/>
      <c r="Q1624" s="141"/>
      <c r="R1624" s="141"/>
      <c r="S1624" s="141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41" t="str">
        <f ca="1">IF(INDIRECT("ЗакСпец!H1168")&lt;&gt;"",INDIRECT("ЗакСпец!H1168"),"")</f>
        <v/>
      </c>
      <c r="W1624" s="141"/>
      <c r="X1624" s="141" t="str">
        <f ca="1">IF(INDIRECT("ЗакСпец!I1168")&lt;&gt;"",INDIRECT("ЗакСпец!I1168"),"")</f>
        <v/>
      </c>
      <c r="Y1624" s="141"/>
      <c r="Z1624" s="141"/>
      <c r="AA1624" s="141"/>
      <c r="AB1624" s="139"/>
    </row>
    <row r="1625" spans="1:28" ht="22.5" customHeight="1" thickBot="1" x14ac:dyDescent="0.25">
      <c r="A1625" s="132"/>
      <c r="B1625" s="134"/>
      <c r="C1625" s="127"/>
      <c r="D1625" s="127"/>
      <c r="E1625" s="127"/>
      <c r="F1625" s="127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222" t="str">
        <f ca="1">IF(INDIRECT("ЗакСпец!D1169")&lt;&gt;"",INDIRECT("ЗакСпец!D1169"),"")</f>
        <v/>
      </c>
      <c r="K1625" s="222"/>
      <c r="L1625" s="222"/>
      <c r="M1625" s="222"/>
      <c r="N1625" s="222"/>
      <c r="O1625" s="141" t="str">
        <f ca="1">IF(INDIRECT("ЗакСпец!E1169")&lt;&gt;"",INDIRECT("ЗакСпец!E1169"),"")</f>
        <v/>
      </c>
      <c r="P1625" s="141"/>
      <c r="Q1625" s="141"/>
      <c r="R1625" s="141"/>
      <c r="S1625" s="141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41" t="str">
        <f ca="1">IF(INDIRECT("ЗакСпец!H1169")&lt;&gt;"",INDIRECT("ЗакСпец!H1169"),"")</f>
        <v/>
      </c>
      <c r="W1625" s="141"/>
      <c r="X1625" s="141" t="str">
        <f ca="1">IF(INDIRECT("ЗакСпец!I1169")&lt;&gt;"",INDIRECT("ЗакСпец!I1169"),"")</f>
        <v/>
      </c>
      <c r="Y1625" s="141"/>
      <c r="Z1625" s="141"/>
      <c r="AA1625" s="141"/>
      <c r="AB1625" s="139"/>
    </row>
    <row r="1626" spans="1:28" ht="22.5" customHeight="1" thickBot="1" x14ac:dyDescent="0.25">
      <c r="A1626" s="132"/>
      <c r="B1626" s="134"/>
      <c r="C1626" s="162" t="s">
        <v>28</v>
      </c>
      <c r="D1626" s="162"/>
      <c r="E1626" s="127"/>
      <c r="F1626" s="127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222" t="str">
        <f ca="1">IF(INDIRECT("ЗакСпец!D1170")&lt;&gt;"",INDIRECT("ЗакСпец!D1170"),"")</f>
        <v/>
      </c>
      <c r="K1626" s="222"/>
      <c r="L1626" s="222"/>
      <c r="M1626" s="222"/>
      <c r="N1626" s="222"/>
      <c r="O1626" s="141" t="str">
        <f ca="1">IF(INDIRECT("ЗакСпец!E1170")&lt;&gt;"",INDIRECT("ЗакСпец!E1170"),"")</f>
        <v/>
      </c>
      <c r="P1626" s="141"/>
      <c r="Q1626" s="141"/>
      <c r="R1626" s="141"/>
      <c r="S1626" s="141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41" t="str">
        <f ca="1">IF(INDIRECT("ЗакСпец!H1170")&lt;&gt;"",INDIRECT("ЗакСпец!H1170"),"")</f>
        <v/>
      </c>
      <c r="W1626" s="141"/>
      <c r="X1626" s="141" t="str">
        <f ca="1">IF(INDIRECT("ЗакСпец!I1170")&lt;&gt;"",INDIRECT("ЗакСпец!I1170"),"")</f>
        <v/>
      </c>
      <c r="Y1626" s="141"/>
      <c r="Z1626" s="141"/>
      <c r="AA1626" s="141"/>
      <c r="AB1626" s="139"/>
    </row>
    <row r="1627" spans="1:28" ht="22.5" customHeight="1" thickBot="1" x14ac:dyDescent="0.25">
      <c r="A1627" s="132"/>
      <c r="B1627" s="134"/>
      <c r="C1627" s="162"/>
      <c r="D1627" s="162"/>
      <c r="E1627" s="127"/>
      <c r="F1627" s="127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222" t="str">
        <f ca="1">IF(INDIRECT("ЗакСпец!D1171")&lt;&gt;"",INDIRECT("ЗакСпец!D1171"),"")</f>
        <v/>
      </c>
      <c r="K1627" s="222"/>
      <c r="L1627" s="222"/>
      <c r="M1627" s="222"/>
      <c r="N1627" s="222"/>
      <c r="O1627" s="141" t="str">
        <f ca="1">IF(INDIRECT("ЗакСпец!E1171")&lt;&gt;"",INDIRECT("ЗакСпец!E1171"),"")</f>
        <v/>
      </c>
      <c r="P1627" s="141"/>
      <c r="Q1627" s="141"/>
      <c r="R1627" s="141"/>
      <c r="S1627" s="141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41" t="str">
        <f ca="1">IF(INDIRECT("ЗакСпец!H1171")&lt;&gt;"",INDIRECT("ЗакСпец!H1171"),"")</f>
        <v/>
      </c>
      <c r="W1627" s="141"/>
      <c r="X1627" s="141" t="str">
        <f ca="1">IF(INDIRECT("ЗакСпец!I1171")&lt;&gt;"",INDIRECT("ЗакСпец!I1171"),"")</f>
        <v/>
      </c>
      <c r="Y1627" s="141"/>
      <c r="Z1627" s="141"/>
      <c r="AA1627" s="141"/>
      <c r="AB1627" s="139"/>
    </row>
    <row r="1628" spans="1:28" ht="22.5" customHeight="1" thickBot="1" x14ac:dyDescent="0.25">
      <c r="A1628" s="132"/>
      <c r="B1628" s="134"/>
      <c r="C1628" s="162"/>
      <c r="D1628" s="162"/>
      <c r="E1628" s="127"/>
      <c r="F1628" s="127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222" t="str">
        <f ca="1">IF(INDIRECT("ЗакСпец!D1172")&lt;&gt;"",INDIRECT("ЗакСпец!D1172"),"")</f>
        <v/>
      </c>
      <c r="K1628" s="222"/>
      <c r="L1628" s="222"/>
      <c r="M1628" s="222"/>
      <c r="N1628" s="222"/>
      <c r="O1628" s="141" t="str">
        <f ca="1">IF(INDIRECT("ЗакСпец!E1172")&lt;&gt;"",INDIRECT("ЗакСпец!E1172"),"")</f>
        <v/>
      </c>
      <c r="P1628" s="141"/>
      <c r="Q1628" s="141"/>
      <c r="R1628" s="141"/>
      <c r="S1628" s="141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41" t="str">
        <f ca="1">IF(INDIRECT("ЗакСпец!H1172")&lt;&gt;"",INDIRECT("ЗакСпец!H1172"),"")</f>
        <v/>
      </c>
      <c r="W1628" s="141"/>
      <c r="X1628" s="141" t="str">
        <f ca="1">IF(INDIRECT("ЗакСпец!I1172")&lt;&gt;"",INDIRECT("ЗакСпец!I1172"),"")</f>
        <v/>
      </c>
      <c r="Y1628" s="141"/>
      <c r="Z1628" s="141"/>
      <c r="AA1628" s="141"/>
      <c r="AB1628" s="139"/>
    </row>
    <row r="1629" spans="1:28" ht="22.5" customHeight="1" thickBot="1" x14ac:dyDescent="0.25">
      <c r="A1629" s="132"/>
      <c r="B1629" s="134"/>
      <c r="C1629" s="162"/>
      <c r="D1629" s="162"/>
      <c r="E1629" s="127"/>
      <c r="F1629" s="127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222" t="str">
        <f ca="1">IF(INDIRECT("ЗакСпец!D1173")&lt;&gt;"",INDIRECT("ЗакСпец!D1173"),"")</f>
        <v/>
      </c>
      <c r="K1629" s="222"/>
      <c r="L1629" s="222"/>
      <c r="M1629" s="222"/>
      <c r="N1629" s="222"/>
      <c r="O1629" s="141" t="str">
        <f ca="1">IF(INDIRECT("ЗакСпец!E1173")&lt;&gt;"",INDIRECT("ЗакСпец!E1173"),"")</f>
        <v/>
      </c>
      <c r="P1629" s="141"/>
      <c r="Q1629" s="141"/>
      <c r="R1629" s="141"/>
      <c r="S1629" s="141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41" t="str">
        <f ca="1">IF(INDIRECT("ЗакСпец!H1173")&lt;&gt;"",INDIRECT("ЗакСпец!H1173"),"")</f>
        <v/>
      </c>
      <c r="W1629" s="141"/>
      <c r="X1629" s="141" t="str">
        <f ca="1">IF(INDIRECT("ЗакСпец!I1173")&lt;&gt;"",INDIRECT("ЗакСпец!I1173"),"")</f>
        <v/>
      </c>
      <c r="Y1629" s="141"/>
      <c r="Z1629" s="141"/>
      <c r="AA1629" s="141"/>
      <c r="AB1629" s="139"/>
    </row>
    <row r="1630" spans="1:28" ht="8.4499999999999993" customHeight="1" thickBot="1" x14ac:dyDescent="0.25">
      <c r="A1630" s="132"/>
      <c r="B1630" s="134"/>
      <c r="C1630" s="162"/>
      <c r="D1630" s="162"/>
      <c r="E1630" s="127"/>
      <c r="F1630" s="127"/>
      <c r="G1630" s="223" t="str">
        <f ca="1">IF(INDIRECT("ЗакСпец!A1174")&lt;&gt;"",INDIRECT("ЗакСпец!A1174"),"")</f>
        <v/>
      </c>
      <c r="H1630" s="141" t="str">
        <f ca="1">IF(INDIRECT("ЗакСпец!B1174")&lt;&gt;"",INDIRECT("ЗакСпец!B1174"),"")</f>
        <v/>
      </c>
      <c r="I1630" s="222" t="str">
        <f ca="1">IF(INDIRECT("ЗакСпец!C1174")&lt;&gt;"",INDIRECT("ЗакСпец!C1174"),"")</f>
        <v/>
      </c>
      <c r="J1630" s="222" t="str">
        <f ca="1">IF(INDIRECT("ЗакСпец!D1174")&lt;&gt;"",INDIRECT("ЗакСпец!D1174"),"")</f>
        <v/>
      </c>
      <c r="K1630" s="222"/>
      <c r="L1630" s="222"/>
      <c r="M1630" s="222"/>
      <c r="N1630" s="222"/>
      <c r="O1630" s="141" t="str">
        <f ca="1">IF(INDIRECT("ЗакСпец!E1174")&lt;&gt;"",INDIRECT("ЗакСпец!E1174"),"")</f>
        <v/>
      </c>
      <c r="P1630" s="141"/>
      <c r="Q1630" s="141"/>
      <c r="R1630" s="141"/>
      <c r="S1630" s="141"/>
      <c r="T1630" s="222" t="str">
        <f ca="1">IF(INDIRECT("ЗакСпец!F1174")&lt;&gt;"",INDIRECT("ЗакСпец!F1174"),"")</f>
        <v/>
      </c>
      <c r="U1630" s="222" t="str">
        <f ca="1">IF(INDIRECT("ЗакСпец!G1174")&lt;&gt;"",INDIRECT("ЗакСпец!G1174"),"")</f>
        <v/>
      </c>
      <c r="V1630" s="141" t="str">
        <f ca="1">IF(INDIRECT("ЗакСпец!H1174")&lt;&gt;"",INDIRECT("ЗакСпец!H1174"),"")</f>
        <v/>
      </c>
      <c r="W1630" s="141"/>
      <c r="X1630" s="141" t="str">
        <f ca="1">IF(INDIRECT("ЗакСпец!I1174")&lt;&gt;"",INDIRECT("ЗакСпец!I1174"),"")</f>
        <v/>
      </c>
      <c r="Y1630" s="141"/>
      <c r="Z1630" s="141"/>
      <c r="AA1630" s="141"/>
      <c r="AB1630" s="139"/>
    </row>
    <row r="1631" spans="1:28" ht="14.45" customHeight="1" thickBot="1" x14ac:dyDescent="0.25">
      <c r="A1631" s="132"/>
      <c r="B1631" s="134"/>
      <c r="C1631" s="162" t="s">
        <v>27</v>
      </c>
      <c r="D1631" s="162"/>
      <c r="E1631" s="127"/>
      <c r="F1631" s="127"/>
      <c r="G1631" s="223"/>
      <c r="H1631" s="141"/>
      <c r="I1631" s="222"/>
      <c r="J1631" s="222"/>
      <c r="K1631" s="222"/>
      <c r="L1631" s="222"/>
      <c r="M1631" s="222"/>
      <c r="N1631" s="222"/>
      <c r="O1631" s="141"/>
      <c r="P1631" s="141"/>
      <c r="Q1631" s="141"/>
      <c r="R1631" s="141"/>
      <c r="S1631" s="141"/>
      <c r="T1631" s="222"/>
      <c r="U1631" s="222"/>
      <c r="V1631" s="141"/>
      <c r="W1631" s="141"/>
      <c r="X1631" s="141"/>
      <c r="Y1631" s="141"/>
      <c r="Z1631" s="141"/>
      <c r="AA1631" s="141"/>
      <c r="AB1631" s="139"/>
    </row>
    <row r="1632" spans="1:28" ht="14.45" customHeight="1" thickBot="1" x14ac:dyDescent="0.25">
      <c r="A1632" s="132"/>
      <c r="B1632" s="134"/>
      <c r="C1632" s="162"/>
      <c r="D1632" s="162"/>
      <c r="E1632" s="127"/>
      <c r="F1632" s="127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39"/>
    </row>
    <row r="1633" spans="1:28" ht="14.45" customHeight="1" thickBot="1" x14ac:dyDescent="0.25">
      <c r="A1633" s="132"/>
      <c r="B1633" s="134"/>
      <c r="C1633" s="162"/>
      <c r="D1633" s="162"/>
      <c r="E1633" s="127"/>
      <c r="F1633" s="127"/>
      <c r="G1633" s="20"/>
      <c r="J1633" s="14"/>
      <c r="K1633" s="14"/>
      <c r="L1633" s="214"/>
      <c r="M1633" s="214"/>
      <c r="N1633" s="215"/>
      <c r="O1633" s="215"/>
      <c r="P1633" s="14"/>
      <c r="Q1633" s="14"/>
      <c r="R1633" s="216" t="str">
        <f>R1590</f>
        <v>1191-ИОС4.1-ВОР</v>
      </c>
      <c r="S1633" s="216"/>
      <c r="T1633" s="216"/>
      <c r="U1633" s="216"/>
      <c r="V1633" s="216"/>
      <c r="W1633" s="216"/>
      <c r="X1633" s="216"/>
      <c r="Y1633" s="216"/>
      <c r="Z1633" s="216"/>
      <c r="AA1633" s="32" t="s">
        <v>16</v>
      </c>
      <c r="AB1633" s="139"/>
    </row>
    <row r="1634" spans="1:28" ht="14.45" customHeight="1" thickBot="1" x14ac:dyDescent="0.25">
      <c r="A1634" s="132"/>
      <c r="B1634" s="134"/>
      <c r="C1634" s="162"/>
      <c r="D1634" s="162"/>
      <c r="E1634" s="127"/>
      <c r="F1634" s="127"/>
      <c r="G1634" s="20"/>
      <c r="J1634" s="27"/>
      <c r="K1634" s="27"/>
      <c r="L1634" s="199"/>
      <c r="M1634" s="199"/>
      <c r="N1634" s="219"/>
      <c r="O1634" s="219"/>
      <c r="P1634" s="27"/>
      <c r="Q1634" s="27"/>
      <c r="R1634" s="216"/>
      <c r="S1634" s="216"/>
      <c r="T1634" s="216"/>
      <c r="U1634" s="216"/>
      <c r="V1634" s="216"/>
      <c r="W1634" s="216"/>
      <c r="X1634" s="216"/>
      <c r="Y1634" s="216"/>
      <c r="Z1634" s="216"/>
      <c r="AA1634" s="213" t="str">
        <f ca="1">IF(CONCATENATE(H1596,H1597,H1598,H1599,H1600)&lt;&gt;"",AA1591+1,"")</f>
        <v/>
      </c>
      <c r="AB1634" s="139"/>
    </row>
    <row r="1635" spans="1:28" ht="14.45" customHeight="1" thickBot="1" x14ac:dyDescent="0.25">
      <c r="A1635" s="132"/>
      <c r="B1635" s="134"/>
      <c r="C1635" s="162"/>
      <c r="D1635" s="162"/>
      <c r="E1635" s="127"/>
      <c r="F1635" s="127"/>
      <c r="G1635" s="23"/>
      <c r="H1635" s="42"/>
      <c r="I1635" s="24"/>
      <c r="J1635" s="13" t="s">
        <v>10</v>
      </c>
      <c r="K1635" s="13" t="s">
        <v>11</v>
      </c>
      <c r="L1635" s="213" t="s">
        <v>16</v>
      </c>
      <c r="M1635" s="213"/>
      <c r="N1635" s="127" t="s">
        <v>12</v>
      </c>
      <c r="O1635" s="127"/>
      <c r="P1635" s="13" t="s">
        <v>13</v>
      </c>
      <c r="Q1635" s="13" t="s">
        <v>14</v>
      </c>
      <c r="R1635" s="216"/>
      <c r="S1635" s="216"/>
      <c r="T1635" s="216"/>
      <c r="U1635" s="216"/>
      <c r="V1635" s="216"/>
      <c r="W1635" s="216"/>
      <c r="X1635" s="216"/>
      <c r="Y1635" s="216"/>
      <c r="Z1635" s="216"/>
      <c r="AA1635" s="213"/>
      <c r="AB1635" s="139"/>
    </row>
    <row r="1636" spans="1:28" ht="16.899999999999999" customHeight="1" x14ac:dyDescent="0.2">
      <c r="A1636" s="196"/>
      <c r="B1636" s="197"/>
      <c r="C1636" s="197"/>
      <c r="D1636" s="197"/>
      <c r="E1636" s="197"/>
      <c r="F1636" s="197"/>
      <c r="G1636" s="197"/>
      <c r="H1636" s="197"/>
      <c r="I1636" s="197"/>
      <c r="J1636" s="197"/>
      <c r="K1636" s="197"/>
      <c r="L1636" s="197"/>
      <c r="M1636" s="197"/>
      <c r="N1636" s="197"/>
      <c r="O1636" s="197"/>
      <c r="P1636" s="197"/>
      <c r="Q1636" s="197"/>
      <c r="R1636" s="197"/>
      <c r="S1636" s="197"/>
      <c r="T1636" s="197"/>
      <c r="U1636" s="197"/>
      <c r="V1636" s="197"/>
      <c r="W1636" s="197"/>
      <c r="X1636" s="197"/>
      <c r="Y1636" s="197"/>
      <c r="Z1636" s="197"/>
      <c r="AA1636" s="197"/>
      <c r="AB1636" s="140"/>
    </row>
    <row r="1637" spans="1:28" ht="16.899999999999999" customHeight="1" thickBot="1" x14ac:dyDescent="0.25">
      <c r="A1637" s="130"/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35"/>
    </row>
    <row r="1638" spans="1:28" ht="100.15" customHeight="1" thickBot="1" x14ac:dyDescent="0.25">
      <c r="A1638" s="198"/>
      <c r="B1638" s="134"/>
      <c r="C1638" s="134"/>
      <c r="D1638" s="134"/>
      <c r="E1638" s="134"/>
      <c r="F1638" s="134"/>
      <c r="G1638" s="12" t="s">
        <v>18</v>
      </c>
      <c r="H1638" s="38" t="s">
        <v>19</v>
      </c>
      <c r="I1638" s="12" t="s">
        <v>20</v>
      </c>
      <c r="J1638" s="222" t="s">
        <v>21</v>
      </c>
      <c r="K1638" s="222"/>
      <c r="L1638" s="222"/>
      <c r="M1638" s="213"/>
      <c r="N1638" s="213"/>
      <c r="O1638" s="141" t="s">
        <v>22</v>
      </c>
      <c r="P1638" s="141"/>
      <c r="Q1638" s="141"/>
      <c r="R1638" s="141"/>
      <c r="S1638" s="141"/>
      <c r="T1638" s="12" t="s">
        <v>26</v>
      </c>
      <c r="U1638" s="12" t="s">
        <v>25</v>
      </c>
      <c r="V1638" s="141" t="s">
        <v>23</v>
      </c>
      <c r="W1638" s="141"/>
      <c r="X1638" s="141" t="s">
        <v>24</v>
      </c>
      <c r="Y1638" s="141"/>
      <c r="Z1638" s="141"/>
      <c r="AA1638" s="141"/>
      <c r="AB1638" s="139"/>
    </row>
    <row r="1639" spans="1:28" ht="22.5" customHeight="1" thickBot="1" x14ac:dyDescent="0.25">
      <c r="A1639" s="132"/>
      <c r="B1639" s="134"/>
      <c r="C1639" s="134"/>
      <c r="D1639" s="134"/>
      <c r="E1639" s="134"/>
      <c r="F1639" s="134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222" t="str">
        <f ca="1">IF(INDIRECT("ЗакСпец!D1175")&lt;&gt;"",INDIRECT("ЗакСпец!D1175"),"")</f>
        <v/>
      </c>
      <c r="K1639" s="222"/>
      <c r="L1639" s="222"/>
      <c r="M1639" s="222"/>
      <c r="N1639" s="222"/>
      <c r="O1639" s="141" t="str">
        <f ca="1">IF(INDIRECT("ЗакСпец!E1175")&lt;&gt;"",INDIRECT("ЗакСпец!E1175"),"")</f>
        <v/>
      </c>
      <c r="P1639" s="141"/>
      <c r="Q1639" s="141"/>
      <c r="R1639" s="141"/>
      <c r="S1639" s="141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41" t="str">
        <f ca="1">IF(INDIRECT("ЗакСпец!H1175")&lt;&gt;"",INDIRECT("ЗакСпец!H1175"),"")</f>
        <v/>
      </c>
      <c r="W1639" s="141"/>
      <c r="X1639" s="141" t="str">
        <f ca="1">IF(INDIRECT("ЗакСпец!I1175")&lt;&gt;"",INDIRECT("ЗакСпец!I1175"),"")</f>
        <v/>
      </c>
      <c r="Y1639" s="141"/>
      <c r="Z1639" s="141"/>
      <c r="AA1639" s="141"/>
      <c r="AB1639" s="139"/>
    </row>
    <row r="1640" spans="1:28" ht="22.5" customHeight="1" thickBot="1" x14ac:dyDescent="0.25">
      <c r="A1640" s="132"/>
      <c r="B1640" s="134"/>
      <c r="C1640" s="134"/>
      <c r="D1640" s="134"/>
      <c r="E1640" s="134"/>
      <c r="F1640" s="134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222" t="str">
        <f ca="1">IF(INDIRECT("ЗакСпец!D1176")&lt;&gt;"",INDIRECT("ЗакСпец!D1176"),"")</f>
        <v/>
      </c>
      <c r="K1640" s="222"/>
      <c r="L1640" s="222"/>
      <c r="M1640" s="222"/>
      <c r="N1640" s="222"/>
      <c r="O1640" s="141" t="str">
        <f ca="1">IF(INDIRECT("ЗакСпец!E1176")&lt;&gt;"",INDIRECT("ЗакСпец!E1176"),"")</f>
        <v/>
      </c>
      <c r="P1640" s="141"/>
      <c r="Q1640" s="141"/>
      <c r="R1640" s="141"/>
      <c r="S1640" s="141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41" t="str">
        <f ca="1">IF(INDIRECT("ЗакСпец!H1176")&lt;&gt;"",INDIRECT("ЗакСпец!H1176"),"")</f>
        <v/>
      </c>
      <c r="W1640" s="141"/>
      <c r="X1640" s="141" t="str">
        <f ca="1">IF(INDIRECT("ЗакСпец!I1176")&lt;&gt;"",INDIRECT("ЗакСпец!I1176"),"")</f>
        <v/>
      </c>
      <c r="Y1640" s="141"/>
      <c r="Z1640" s="141"/>
      <c r="AA1640" s="141"/>
      <c r="AB1640" s="139"/>
    </row>
    <row r="1641" spans="1:28" ht="22.5" customHeight="1" thickBot="1" x14ac:dyDescent="0.25">
      <c r="A1641" s="132"/>
      <c r="B1641" s="134"/>
      <c r="C1641" s="134"/>
      <c r="D1641" s="134"/>
      <c r="E1641" s="134"/>
      <c r="F1641" s="134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222" t="str">
        <f ca="1">IF(INDIRECT("ЗакСпец!D1177")&lt;&gt;"",INDIRECT("ЗакСпец!D1177"),"")</f>
        <v/>
      </c>
      <c r="K1641" s="222"/>
      <c r="L1641" s="222"/>
      <c r="M1641" s="222"/>
      <c r="N1641" s="222"/>
      <c r="O1641" s="141" t="str">
        <f ca="1">IF(INDIRECT("ЗакСпец!E1177")&lt;&gt;"",INDIRECT("ЗакСпец!E1177"),"")</f>
        <v/>
      </c>
      <c r="P1641" s="141"/>
      <c r="Q1641" s="141"/>
      <c r="R1641" s="141"/>
      <c r="S1641" s="141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41" t="str">
        <f ca="1">IF(INDIRECT("ЗакСпец!H1177")&lt;&gt;"",INDIRECT("ЗакСпец!H1177"),"")</f>
        <v/>
      </c>
      <c r="W1641" s="141"/>
      <c r="X1641" s="141" t="str">
        <f ca="1">IF(INDIRECT("ЗакСпец!I1177")&lt;&gt;"",INDIRECT("ЗакСпец!I1177"),"")</f>
        <v/>
      </c>
      <c r="Y1641" s="141"/>
      <c r="Z1641" s="141"/>
      <c r="AA1641" s="141"/>
      <c r="AB1641" s="139"/>
    </row>
    <row r="1642" spans="1:28" ht="22.5" customHeight="1" thickBot="1" x14ac:dyDescent="0.25">
      <c r="A1642" s="132"/>
      <c r="B1642" s="134"/>
      <c r="C1642" s="134"/>
      <c r="D1642" s="134"/>
      <c r="E1642" s="134"/>
      <c r="F1642" s="134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222" t="str">
        <f ca="1">IF(INDIRECT("ЗакСпец!D1178")&lt;&gt;"",INDIRECT("ЗакСпец!D1178"),"")</f>
        <v/>
      </c>
      <c r="K1642" s="222"/>
      <c r="L1642" s="222"/>
      <c r="M1642" s="222"/>
      <c r="N1642" s="222"/>
      <c r="O1642" s="141" t="str">
        <f ca="1">IF(INDIRECT("ЗакСпец!E1178")&lt;&gt;"",INDIRECT("ЗакСпец!E1178"),"")</f>
        <v/>
      </c>
      <c r="P1642" s="141"/>
      <c r="Q1642" s="141"/>
      <c r="R1642" s="141"/>
      <c r="S1642" s="141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41" t="str">
        <f ca="1">IF(INDIRECT("ЗакСпец!H1178")&lt;&gt;"",INDIRECT("ЗакСпец!H1178"),"")</f>
        <v/>
      </c>
      <c r="W1642" s="141"/>
      <c r="X1642" s="141" t="str">
        <f ca="1">IF(INDIRECT("ЗакСпец!I1178")&lt;&gt;"",INDIRECT("ЗакСпец!I1178"),"")</f>
        <v/>
      </c>
      <c r="Y1642" s="141"/>
      <c r="Z1642" s="141"/>
      <c r="AA1642" s="141"/>
      <c r="AB1642" s="139"/>
    </row>
    <row r="1643" spans="1:28" ht="22.5" customHeight="1" thickBot="1" x14ac:dyDescent="0.25">
      <c r="A1643" s="132"/>
      <c r="B1643" s="134"/>
      <c r="C1643" s="134"/>
      <c r="D1643" s="134"/>
      <c r="E1643" s="134"/>
      <c r="F1643" s="134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222" t="str">
        <f ca="1">IF(INDIRECT("ЗакСпец!D1179")&lt;&gt;"",INDIRECT("ЗакСпец!D1179"),"")</f>
        <v/>
      </c>
      <c r="K1643" s="222"/>
      <c r="L1643" s="222"/>
      <c r="M1643" s="222"/>
      <c r="N1643" s="222"/>
      <c r="O1643" s="141" t="str">
        <f ca="1">IF(INDIRECT("ЗакСпец!E1179")&lt;&gt;"",INDIRECT("ЗакСпец!E1179"),"")</f>
        <v/>
      </c>
      <c r="P1643" s="141"/>
      <c r="Q1643" s="141"/>
      <c r="R1643" s="141"/>
      <c r="S1643" s="141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41" t="str">
        <f ca="1">IF(INDIRECT("ЗакСпец!H1179")&lt;&gt;"",INDIRECT("ЗакСпец!H1179"),"")</f>
        <v/>
      </c>
      <c r="W1643" s="141"/>
      <c r="X1643" s="141" t="str">
        <f ca="1">IF(INDIRECT("ЗакСпец!I1179")&lt;&gt;"",INDIRECT("ЗакСпец!I1179"),"")</f>
        <v/>
      </c>
      <c r="Y1643" s="141"/>
      <c r="Z1643" s="141"/>
      <c r="AA1643" s="141"/>
      <c r="AB1643" s="139"/>
    </row>
    <row r="1644" spans="1:28" ht="22.5" customHeight="1" thickBot="1" x14ac:dyDescent="0.25">
      <c r="A1644" s="132"/>
      <c r="B1644" s="134"/>
      <c r="C1644" s="134"/>
      <c r="D1644" s="134"/>
      <c r="E1644" s="134"/>
      <c r="F1644" s="134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222" t="str">
        <f ca="1">IF(INDIRECT("ЗакСпец!D1180")&lt;&gt;"",INDIRECT("ЗакСпец!D1180"),"")</f>
        <v/>
      </c>
      <c r="K1644" s="222"/>
      <c r="L1644" s="222"/>
      <c r="M1644" s="222"/>
      <c r="N1644" s="222"/>
      <c r="O1644" s="141" t="str">
        <f ca="1">IF(INDIRECT("ЗакСпец!E1180")&lt;&gt;"",INDIRECT("ЗакСпец!E1180"),"")</f>
        <v/>
      </c>
      <c r="P1644" s="141"/>
      <c r="Q1644" s="141"/>
      <c r="R1644" s="141"/>
      <c r="S1644" s="141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41" t="str">
        <f ca="1">IF(INDIRECT("ЗакСпец!H1180")&lt;&gt;"",INDIRECT("ЗакСпец!H1180"),"")</f>
        <v/>
      </c>
      <c r="W1644" s="141"/>
      <c r="X1644" s="141" t="str">
        <f ca="1">IF(INDIRECT("ЗакСпец!I1180")&lt;&gt;"",INDIRECT("ЗакСпец!I1180"),"")</f>
        <v/>
      </c>
      <c r="Y1644" s="141"/>
      <c r="Z1644" s="141"/>
      <c r="AA1644" s="141"/>
      <c r="AB1644" s="139"/>
    </row>
    <row r="1645" spans="1:28" ht="22.5" customHeight="1" thickBot="1" x14ac:dyDescent="0.25">
      <c r="A1645" s="132"/>
      <c r="B1645" s="134"/>
      <c r="C1645" s="134"/>
      <c r="D1645" s="134"/>
      <c r="E1645" s="134"/>
      <c r="F1645" s="134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222" t="str">
        <f ca="1">IF(INDIRECT("ЗакСпец!D1181")&lt;&gt;"",INDIRECT("ЗакСпец!D1181"),"")</f>
        <v/>
      </c>
      <c r="K1645" s="222"/>
      <c r="L1645" s="222"/>
      <c r="M1645" s="222"/>
      <c r="N1645" s="222"/>
      <c r="O1645" s="141" t="str">
        <f ca="1">IF(INDIRECT("ЗакСпец!E1181")&lt;&gt;"",INDIRECT("ЗакСпец!E1181"),"")</f>
        <v/>
      </c>
      <c r="P1645" s="141"/>
      <c r="Q1645" s="141"/>
      <c r="R1645" s="141"/>
      <c r="S1645" s="141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41" t="str">
        <f ca="1">IF(INDIRECT("ЗакСпец!H1181")&lt;&gt;"",INDIRECT("ЗакСпец!H1181"),"")</f>
        <v/>
      </c>
      <c r="W1645" s="141"/>
      <c r="X1645" s="141" t="str">
        <f ca="1">IF(INDIRECT("ЗакСпец!I1181")&lt;&gt;"",INDIRECT("ЗакСпец!I1181"),"")</f>
        <v/>
      </c>
      <c r="Y1645" s="141"/>
      <c r="Z1645" s="141"/>
      <c r="AA1645" s="141"/>
      <c r="AB1645" s="139"/>
    </row>
    <row r="1646" spans="1:28" ht="22.5" customHeight="1" thickBot="1" x14ac:dyDescent="0.25">
      <c r="A1646" s="132"/>
      <c r="B1646" s="134"/>
      <c r="C1646" s="134"/>
      <c r="D1646" s="134"/>
      <c r="E1646" s="134"/>
      <c r="F1646" s="134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222" t="str">
        <f ca="1">IF(INDIRECT("ЗакСпец!D1182")&lt;&gt;"",INDIRECT("ЗакСпец!D1182"),"")</f>
        <v/>
      </c>
      <c r="K1646" s="222"/>
      <c r="L1646" s="222"/>
      <c r="M1646" s="222"/>
      <c r="N1646" s="222"/>
      <c r="O1646" s="141" t="str">
        <f ca="1">IF(INDIRECT("ЗакСпец!E1182")&lt;&gt;"",INDIRECT("ЗакСпец!E1182"),"")</f>
        <v/>
      </c>
      <c r="P1646" s="141"/>
      <c r="Q1646" s="141"/>
      <c r="R1646" s="141"/>
      <c r="S1646" s="141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41" t="str">
        <f ca="1">IF(INDIRECT("ЗакСпец!H1182")&lt;&gt;"",INDIRECT("ЗакСпец!H1182"),"")</f>
        <v/>
      </c>
      <c r="W1646" s="141"/>
      <c r="X1646" s="141" t="str">
        <f ca="1">IF(INDIRECT("ЗакСпец!I1182")&lt;&gt;"",INDIRECT("ЗакСпец!I1182"),"")</f>
        <v/>
      </c>
      <c r="Y1646" s="141"/>
      <c r="Z1646" s="141"/>
      <c r="AA1646" s="141"/>
      <c r="AB1646" s="139"/>
    </row>
    <row r="1647" spans="1:28" ht="22.5" customHeight="1" thickBot="1" x14ac:dyDescent="0.25">
      <c r="A1647" s="132"/>
      <c r="B1647" s="134"/>
      <c r="C1647" s="134"/>
      <c r="D1647" s="134"/>
      <c r="E1647" s="134"/>
      <c r="F1647" s="134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222" t="str">
        <f ca="1">IF(INDIRECT("ЗакСпец!D1183")&lt;&gt;"",INDIRECT("ЗакСпец!D1183"),"")</f>
        <v/>
      </c>
      <c r="K1647" s="222"/>
      <c r="L1647" s="222"/>
      <c r="M1647" s="222"/>
      <c r="N1647" s="222"/>
      <c r="O1647" s="141" t="str">
        <f ca="1">IF(INDIRECT("ЗакСпец!E1183")&lt;&gt;"",INDIRECT("ЗакСпец!E1183"),"")</f>
        <v/>
      </c>
      <c r="P1647" s="141"/>
      <c r="Q1647" s="141"/>
      <c r="R1647" s="141"/>
      <c r="S1647" s="141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41" t="str">
        <f ca="1">IF(INDIRECT("ЗакСпец!H1183")&lt;&gt;"",INDIRECT("ЗакСпец!H1183"),"")</f>
        <v/>
      </c>
      <c r="W1647" s="141"/>
      <c r="X1647" s="141" t="str">
        <f ca="1">IF(INDIRECT("ЗакСпец!I1183")&lt;&gt;"",INDIRECT("ЗакСпец!I1183"),"")</f>
        <v/>
      </c>
      <c r="Y1647" s="141"/>
      <c r="Z1647" s="141"/>
      <c r="AA1647" s="141"/>
      <c r="AB1647" s="139"/>
    </row>
    <row r="1648" spans="1:28" ht="22.5" customHeight="1" thickBot="1" x14ac:dyDescent="0.25">
      <c r="A1648" s="132"/>
      <c r="B1648" s="134"/>
      <c r="C1648" s="134"/>
      <c r="D1648" s="134"/>
      <c r="E1648" s="134"/>
      <c r="F1648" s="134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222" t="str">
        <f ca="1">IF(INDIRECT("ЗакСпец!D1184")&lt;&gt;"",INDIRECT("ЗакСпец!D1184"),"")</f>
        <v/>
      </c>
      <c r="K1648" s="222"/>
      <c r="L1648" s="222"/>
      <c r="M1648" s="222"/>
      <c r="N1648" s="222"/>
      <c r="O1648" s="141" t="str">
        <f ca="1">IF(INDIRECT("ЗакСпец!E1184")&lt;&gt;"",INDIRECT("ЗакСпец!E1184"),"")</f>
        <v/>
      </c>
      <c r="P1648" s="141"/>
      <c r="Q1648" s="141"/>
      <c r="R1648" s="141"/>
      <c r="S1648" s="141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41" t="str">
        <f ca="1">IF(INDIRECT("ЗакСпец!H1184")&lt;&gt;"",INDIRECT("ЗакСпец!H1184"),"")</f>
        <v/>
      </c>
      <c r="W1648" s="141"/>
      <c r="X1648" s="141" t="str">
        <f ca="1">IF(INDIRECT("ЗакСпец!I1184")&lt;&gt;"",INDIRECT("ЗакСпец!I1184"),"")</f>
        <v/>
      </c>
      <c r="Y1648" s="141"/>
      <c r="Z1648" s="141"/>
      <c r="AA1648" s="141"/>
      <c r="AB1648" s="139"/>
    </row>
    <row r="1649" spans="1:28" ht="22.5" customHeight="1" thickBot="1" x14ac:dyDescent="0.25">
      <c r="A1649" s="132"/>
      <c r="B1649" s="134"/>
      <c r="C1649" s="134"/>
      <c r="D1649" s="134"/>
      <c r="E1649" s="134"/>
      <c r="F1649" s="134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222" t="str">
        <f ca="1">IF(INDIRECT("ЗакСпец!D1185")&lt;&gt;"",INDIRECT("ЗакСпец!D1185"),"")</f>
        <v/>
      </c>
      <c r="K1649" s="222"/>
      <c r="L1649" s="222"/>
      <c r="M1649" s="222"/>
      <c r="N1649" s="222"/>
      <c r="O1649" s="141" t="str">
        <f ca="1">IF(INDIRECT("ЗакСпец!E1185")&lt;&gt;"",INDIRECT("ЗакСпец!E1185"),"")</f>
        <v/>
      </c>
      <c r="P1649" s="141"/>
      <c r="Q1649" s="141"/>
      <c r="R1649" s="141"/>
      <c r="S1649" s="141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41" t="str">
        <f ca="1">IF(INDIRECT("ЗакСпец!H1185")&lt;&gt;"",INDIRECT("ЗакСпец!H1185"),"")</f>
        <v/>
      </c>
      <c r="W1649" s="141"/>
      <c r="X1649" s="141" t="str">
        <f ca="1">IF(INDIRECT("ЗакСпец!I1185")&lt;&gt;"",INDIRECT("ЗакСпец!I1185"),"")</f>
        <v/>
      </c>
      <c r="Y1649" s="141"/>
      <c r="Z1649" s="141"/>
      <c r="AA1649" s="141"/>
      <c r="AB1649" s="139"/>
    </row>
    <row r="1650" spans="1:28" ht="22.5" customHeight="1" thickBot="1" x14ac:dyDescent="0.25">
      <c r="A1650" s="132"/>
      <c r="B1650" s="134"/>
      <c r="C1650" s="134"/>
      <c r="D1650" s="134"/>
      <c r="E1650" s="134"/>
      <c r="F1650" s="134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222" t="str">
        <f ca="1">IF(INDIRECT("ЗакСпец!D1186")&lt;&gt;"",INDIRECT("ЗакСпец!D1186"),"")</f>
        <v/>
      </c>
      <c r="K1650" s="222"/>
      <c r="L1650" s="222"/>
      <c r="M1650" s="222"/>
      <c r="N1650" s="222"/>
      <c r="O1650" s="141" t="str">
        <f ca="1">IF(INDIRECT("ЗакСпец!E1186")&lt;&gt;"",INDIRECT("ЗакСпец!E1186"),"")</f>
        <v/>
      </c>
      <c r="P1650" s="141"/>
      <c r="Q1650" s="141"/>
      <c r="R1650" s="141"/>
      <c r="S1650" s="141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41" t="str">
        <f ca="1">IF(INDIRECT("ЗакСпец!H1186")&lt;&gt;"",INDIRECT("ЗакСпец!H1186"),"")</f>
        <v/>
      </c>
      <c r="W1650" s="141"/>
      <c r="X1650" s="141" t="str">
        <f ca="1">IF(INDIRECT("ЗакСпец!I1186")&lt;&gt;"",INDIRECT("ЗакСпец!I1186"),"")</f>
        <v/>
      </c>
      <c r="Y1650" s="141"/>
      <c r="Z1650" s="141"/>
      <c r="AA1650" s="141"/>
      <c r="AB1650" s="139"/>
    </row>
    <row r="1651" spans="1:28" ht="22.5" customHeight="1" thickBot="1" x14ac:dyDescent="0.25">
      <c r="A1651" s="132"/>
      <c r="B1651" s="134"/>
      <c r="C1651" s="134"/>
      <c r="D1651" s="134"/>
      <c r="E1651" s="134"/>
      <c r="F1651" s="134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222" t="str">
        <f ca="1">IF(INDIRECT("ЗакСпец!D1187")&lt;&gt;"",INDIRECT("ЗакСпец!D1187"),"")</f>
        <v/>
      </c>
      <c r="K1651" s="222"/>
      <c r="L1651" s="222"/>
      <c r="M1651" s="222"/>
      <c r="N1651" s="222"/>
      <c r="O1651" s="141" t="str">
        <f ca="1">IF(INDIRECT("ЗакСпец!E1187")&lt;&gt;"",INDIRECT("ЗакСпец!E1187"),"")</f>
        <v/>
      </c>
      <c r="P1651" s="141"/>
      <c r="Q1651" s="141"/>
      <c r="R1651" s="141"/>
      <c r="S1651" s="141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41" t="str">
        <f ca="1">IF(INDIRECT("ЗакСпец!H1187")&lt;&gt;"",INDIRECT("ЗакСпец!H1187"),"")</f>
        <v/>
      </c>
      <c r="W1651" s="141"/>
      <c r="X1651" s="141" t="str">
        <f ca="1">IF(INDIRECT("ЗакСпец!I1187")&lt;&gt;"",INDIRECT("ЗакСпец!I1187"),"")</f>
        <v/>
      </c>
      <c r="Y1651" s="141"/>
      <c r="Z1651" s="141"/>
      <c r="AA1651" s="141"/>
      <c r="AB1651" s="139"/>
    </row>
    <row r="1652" spans="1:28" ht="22.5" customHeight="1" thickBot="1" x14ac:dyDescent="0.25">
      <c r="A1652" s="132"/>
      <c r="B1652" s="134"/>
      <c r="C1652" s="134"/>
      <c r="D1652" s="134"/>
      <c r="E1652" s="134"/>
      <c r="F1652" s="134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222" t="str">
        <f ca="1">IF(INDIRECT("ЗакСпец!D1188")&lt;&gt;"",INDIRECT("ЗакСпец!D1188"),"")</f>
        <v/>
      </c>
      <c r="K1652" s="222"/>
      <c r="L1652" s="222"/>
      <c r="M1652" s="222"/>
      <c r="N1652" s="222"/>
      <c r="O1652" s="141" t="str">
        <f ca="1">IF(INDIRECT("ЗакСпец!E1188")&lt;&gt;"",INDIRECT("ЗакСпец!E1188"),"")</f>
        <v/>
      </c>
      <c r="P1652" s="141"/>
      <c r="Q1652" s="141"/>
      <c r="R1652" s="141"/>
      <c r="S1652" s="141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41" t="str">
        <f ca="1">IF(INDIRECT("ЗакСпец!H1188")&lt;&gt;"",INDIRECT("ЗакСпец!H1188"),"")</f>
        <v/>
      </c>
      <c r="W1652" s="141"/>
      <c r="X1652" s="141" t="str">
        <f ca="1">IF(INDIRECT("ЗакСпец!I1188")&lt;&gt;"",INDIRECT("ЗакСпец!I1188"),"")</f>
        <v/>
      </c>
      <c r="Y1652" s="141"/>
      <c r="Z1652" s="141"/>
      <c r="AA1652" s="141"/>
      <c r="AB1652" s="139"/>
    </row>
    <row r="1653" spans="1:28" ht="16.899999999999999" customHeight="1" thickBot="1" x14ac:dyDescent="0.25">
      <c r="A1653" s="132"/>
      <c r="B1653" s="134"/>
      <c r="C1653" s="134"/>
      <c r="D1653" s="134"/>
      <c r="E1653" s="134"/>
      <c r="F1653" s="134"/>
      <c r="G1653" s="222" t="str">
        <f ca="1">IF(INDIRECT("ЗакСпец!A1189")&lt;&gt;"",INDIRECT("ЗакСпец!A1189"),"")</f>
        <v/>
      </c>
      <c r="H1653" s="224" t="str">
        <f ca="1">IF(INDIRECT("ЗакСпец!B1189")&lt;&gt;"",INDIRECT("ЗакСпец!B1189"),"")</f>
        <v/>
      </c>
      <c r="I1653" s="222" t="str">
        <f ca="1">IF(INDIRECT("ЗакСпец!C1189")&lt;&gt;"",INDIRECT("ЗакСпец!C1189"),"")</f>
        <v/>
      </c>
      <c r="J1653" s="222" t="str">
        <f ca="1">IF(INDIRECT("ЗакСпец!D1189")&lt;&gt;"",INDIRECT("ЗакСпец!D1189"),"")</f>
        <v/>
      </c>
      <c r="K1653" s="222"/>
      <c r="L1653" s="222"/>
      <c r="M1653" s="222"/>
      <c r="N1653" s="222"/>
      <c r="O1653" s="141" t="str">
        <f ca="1">IF(INDIRECT("ЗакСпец!E1189")&lt;&gt;"",INDIRECT("ЗакСпец!E1189"),"")</f>
        <v/>
      </c>
      <c r="P1653" s="141"/>
      <c r="Q1653" s="141"/>
      <c r="R1653" s="141"/>
      <c r="S1653" s="141"/>
      <c r="T1653" s="222" t="str">
        <f ca="1">IF(INDIRECT("ЗакСпец!F1189")&lt;&gt;"",INDIRECT("ЗакСпец!F1189"),"")</f>
        <v/>
      </c>
      <c r="U1653" s="222" t="str">
        <f ca="1">IF(INDIRECT("ЗакСпец!G1189")&lt;&gt;"",INDIRECT("ЗакСпец!G1189"),"")</f>
        <v/>
      </c>
      <c r="V1653" s="141" t="str">
        <f ca="1">IF(INDIRECT("ЗакСпец!H1189")&lt;&gt;"",INDIRECT("ЗакСпец!H1189"),"")</f>
        <v/>
      </c>
      <c r="W1653" s="141"/>
      <c r="X1653" s="141" t="str">
        <f ca="1">IF(INDIRECT("ЗакСпец!I1189")&lt;&gt;"",INDIRECT("ЗакСпец!I1189"),"")</f>
        <v/>
      </c>
      <c r="Y1653" s="141"/>
      <c r="Z1653" s="141"/>
      <c r="AA1653" s="141"/>
      <c r="AB1653" s="139"/>
    </row>
    <row r="1654" spans="1:28" ht="5.65" customHeight="1" thickBot="1" x14ac:dyDescent="0.25">
      <c r="A1654" s="132"/>
      <c r="B1654" s="134"/>
      <c r="C1654" s="134"/>
      <c r="D1654" s="134"/>
      <c r="E1654" s="134"/>
      <c r="F1654" s="134"/>
      <c r="G1654" s="222"/>
      <c r="H1654" s="224"/>
      <c r="I1654" s="222"/>
      <c r="J1654" s="222"/>
      <c r="K1654" s="222"/>
      <c r="L1654" s="222"/>
      <c r="M1654" s="222"/>
      <c r="N1654" s="222"/>
      <c r="O1654" s="141"/>
      <c r="P1654" s="141"/>
      <c r="Q1654" s="141"/>
      <c r="R1654" s="141"/>
      <c r="S1654" s="141"/>
      <c r="T1654" s="222"/>
      <c r="U1654" s="222"/>
      <c r="V1654" s="141"/>
      <c r="W1654" s="141"/>
      <c r="X1654" s="141"/>
      <c r="Y1654" s="141"/>
      <c r="Z1654" s="141"/>
      <c r="AA1654" s="141"/>
      <c r="AB1654" s="139"/>
    </row>
    <row r="1655" spans="1:28" ht="22.5" customHeight="1" thickBot="1" x14ac:dyDescent="0.25">
      <c r="A1655" s="132"/>
      <c r="B1655" s="134"/>
      <c r="C1655" s="134"/>
      <c r="D1655" s="134"/>
      <c r="E1655" s="134"/>
      <c r="F1655" s="134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222" t="str">
        <f ca="1">IF(INDIRECT("ЗакСпец!D1190")&lt;&gt;"",INDIRECT("ЗакСпец!D1190"),"")</f>
        <v/>
      </c>
      <c r="K1655" s="222"/>
      <c r="L1655" s="222"/>
      <c r="M1655" s="222"/>
      <c r="N1655" s="222"/>
      <c r="O1655" s="141" t="str">
        <f ca="1">IF(INDIRECT("ЗакСпец!E1190")&lt;&gt;"",INDIRECT("ЗакСпец!E1190"),"")</f>
        <v/>
      </c>
      <c r="P1655" s="141"/>
      <c r="Q1655" s="141"/>
      <c r="R1655" s="141"/>
      <c r="S1655" s="141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41" t="str">
        <f ca="1">IF(INDIRECT("ЗакСпец!H1190")&lt;&gt;"",INDIRECT("ЗакСпец!H1190"),"")</f>
        <v/>
      </c>
      <c r="W1655" s="141"/>
      <c r="X1655" s="141" t="str">
        <f ca="1">IF(INDIRECT("ЗакСпец!I1190")&lt;&gt;"",INDIRECT("ЗакСпец!I1190"),"")</f>
        <v/>
      </c>
      <c r="Y1655" s="141"/>
      <c r="Z1655" s="141"/>
      <c r="AA1655" s="141"/>
      <c r="AB1655" s="139"/>
    </row>
    <row r="1656" spans="1:28" ht="22.5" customHeight="1" thickBot="1" x14ac:dyDescent="0.25">
      <c r="A1656" s="132"/>
      <c r="B1656" s="134"/>
      <c r="C1656" s="134"/>
      <c r="D1656" s="134"/>
      <c r="E1656" s="134"/>
      <c r="F1656" s="134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222" t="str">
        <f ca="1">IF(INDIRECT("ЗакСпец!D1191")&lt;&gt;"",INDIRECT("ЗакСпец!D1191"),"")</f>
        <v/>
      </c>
      <c r="K1656" s="222"/>
      <c r="L1656" s="222"/>
      <c r="M1656" s="222"/>
      <c r="N1656" s="222"/>
      <c r="O1656" s="141" t="str">
        <f ca="1">IF(INDIRECT("ЗакСпец!E1191")&lt;&gt;"",INDIRECT("ЗакСпец!E1191"),"")</f>
        <v/>
      </c>
      <c r="P1656" s="141"/>
      <c r="Q1656" s="141"/>
      <c r="R1656" s="141"/>
      <c r="S1656" s="141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41" t="str">
        <f ca="1">IF(INDIRECT("ЗакСпец!H1191")&lt;&gt;"",INDIRECT("ЗакСпец!H1191"),"")</f>
        <v/>
      </c>
      <c r="W1656" s="141"/>
      <c r="X1656" s="141" t="str">
        <f ca="1">IF(INDIRECT("ЗакСпец!I1191")&lt;&gt;"",INDIRECT("ЗакСпец!I1191"),"")</f>
        <v/>
      </c>
      <c r="Y1656" s="141"/>
      <c r="Z1656" s="141"/>
      <c r="AA1656" s="141"/>
      <c r="AB1656" s="139"/>
    </row>
    <row r="1657" spans="1:28" ht="22.5" customHeight="1" thickBot="1" x14ac:dyDescent="0.25">
      <c r="A1657" s="132"/>
      <c r="B1657" s="134"/>
      <c r="C1657" s="134"/>
      <c r="D1657" s="134"/>
      <c r="E1657" s="134"/>
      <c r="F1657" s="134"/>
      <c r="G1657" s="222" t="str">
        <f ca="1">IF(INDIRECT("ЗакСпец!A1192")&lt;&gt;"",INDIRECT("ЗакСпец!A1192"),"")</f>
        <v/>
      </c>
      <c r="H1657" s="224" t="str">
        <f ca="1">IF(INDIRECT("ЗакСпец!B1192")&lt;&gt;"",INDIRECT("ЗакСпец!B1192"),"")</f>
        <v/>
      </c>
      <c r="I1657" s="222" t="str">
        <f ca="1">IF(INDIRECT("ЗакСпец!C1192")&lt;&gt;"",INDIRECT("ЗакСпец!C1192"),"")</f>
        <v/>
      </c>
      <c r="J1657" s="222" t="str">
        <f ca="1">IF(INDIRECT("ЗакСпец!D1192")&lt;&gt;"",INDIRECT("ЗакСпец!D1192"),"")</f>
        <v/>
      </c>
      <c r="K1657" s="222"/>
      <c r="L1657" s="222"/>
      <c r="M1657" s="222"/>
      <c r="N1657" s="222"/>
      <c r="O1657" s="141" t="str">
        <f ca="1">IF(INDIRECT("ЗакСпец!E1192")&lt;&gt;"",INDIRECT("ЗакСпец!E1192"),"")</f>
        <v/>
      </c>
      <c r="P1657" s="141"/>
      <c r="Q1657" s="141"/>
      <c r="R1657" s="141"/>
      <c r="S1657" s="141"/>
      <c r="T1657" s="222" t="str">
        <f ca="1">IF(INDIRECT("ЗакСпец!F1192")&lt;&gt;"",INDIRECT("ЗакСпец!F1192"),"")</f>
        <v/>
      </c>
      <c r="U1657" s="222" t="str">
        <f ca="1">IF(INDIRECT("ЗакСпец!G1192")&lt;&gt;"",INDIRECT("ЗакСпец!G1192"),"")</f>
        <v/>
      </c>
      <c r="V1657" s="141" t="str">
        <f ca="1">IF(INDIRECT("ЗакСпец!H1192")&lt;&gt;"",INDIRECT("ЗакСпец!H1192"),"")</f>
        <v/>
      </c>
      <c r="W1657" s="141"/>
      <c r="X1657" s="141" t="str">
        <f ca="1">IF(INDIRECT("ЗакСпец!I1192")&lt;&gt;"",INDIRECT("ЗакСпец!I1192"),"")</f>
        <v/>
      </c>
      <c r="Y1657" s="141"/>
      <c r="Z1657" s="141"/>
      <c r="AA1657" s="141"/>
      <c r="AB1657" s="139"/>
    </row>
    <row r="1658" spans="1:28" ht="2.85" customHeight="1" thickBot="1" x14ac:dyDescent="0.25">
      <c r="A1658" s="132"/>
      <c r="B1658" s="134"/>
      <c r="C1658" s="134"/>
      <c r="D1658" s="134"/>
      <c r="E1658" s="134"/>
      <c r="F1658" s="134"/>
      <c r="G1658" s="222"/>
      <c r="H1658" s="224"/>
      <c r="I1658" s="222"/>
      <c r="J1658" s="222"/>
      <c r="K1658" s="222"/>
      <c r="L1658" s="222"/>
      <c r="M1658" s="222"/>
      <c r="N1658" s="222"/>
      <c r="O1658" s="141"/>
      <c r="P1658" s="141"/>
      <c r="Q1658" s="141"/>
      <c r="R1658" s="141"/>
      <c r="S1658" s="141"/>
      <c r="T1658" s="222"/>
      <c r="U1658" s="222"/>
      <c r="V1658" s="141"/>
      <c r="W1658" s="141"/>
      <c r="X1658" s="141"/>
      <c r="Y1658" s="141"/>
      <c r="Z1658" s="141"/>
      <c r="AA1658" s="141"/>
      <c r="AB1658" s="139"/>
    </row>
    <row r="1659" spans="1:28" ht="22.5" customHeight="1" thickBot="1" x14ac:dyDescent="0.25">
      <c r="A1659" s="132"/>
      <c r="B1659" s="134"/>
      <c r="C1659" s="134"/>
      <c r="D1659" s="134"/>
      <c r="E1659" s="134"/>
      <c r="F1659" s="134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222" t="str">
        <f ca="1">IF(INDIRECT("ЗакСпец!D1193")&lt;&gt;"",INDIRECT("ЗакСпец!D1193"),"")</f>
        <v/>
      </c>
      <c r="K1659" s="222"/>
      <c r="L1659" s="222"/>
      <c r="M1659" s="222"/>
      <c r="N1659" s="222"/>
      <c r="O1659" s="141" t="str">
        <f ca="1">IF(INDIRECT("ЗакСпец!E1193")&lt;&gt;"",INDIRECT("ЗакСпец!E1193"),"")</f>
        <v/>
      </c>
      <c r="P1659" s="141"/>
      <c r="Q1659" s="141"/>
      <c r="R1659" s="141"/>
      <c r="S1659" s="141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41" t="str">
        <f ca="1">IF(INDIRECT("ЗакСпец!H1193")&lt;&gt;"",INDIRECT("ЗакСпец!H1193"),"")</f>
        <v/>
      </c>
      <c r="W1659" s="141"/>
      <c r="X1659" s="141" t="str">
        <f ca="1">IF(INDIRECT("ЗакСпец!I1193")&lt;&gt;"",INDIRECT("ЗакСпец!I1193"),"")</f>
        <v/>
      </c>
      <c r="Y1659" s="141"/>
      <c r="Z1659" s="141"/>
      <c r="AA1659" s="141"/>
      <c r="AB1659" s="139"/>
    </row>
    <row r="1660" spans="1:28" ht="22.5" customHeight="1" thickBot="1" x14ac:dyDescent="0.25">
      <c r="A1660" s="132"/>
      <c r="B1660" s="134"/>
      <c r="C1660" s="134"/>
      <c r="D1660" s="134"/>
      <c r="E1660" s="134"/>
      <c r="F1660" s="134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222" t="str">
        <f ca="1">IF(INDIRECT("ЗакСпец!D1194")&lt;&gt;"",INDIRECT("ЗакСпец!D1194"),"")</f>
        <v/>
      </c>
      <c r="K1660" s="222"/>
      <c r="L1660" s="222"/>
      <c r="M1660" s="222"/>
      <c r="N1660" s="222"/>
      <c r="O1660" s="141" t="str">
        <f ca="1">IF(INDIRECT("ЗакСпец!E1194")&lt;&gt;"",INDIRECT("ЗакСпец!E1194"),"")</f>
        <v/>
      </c>
      <c r="P1660" s="141"/>
      <c r="Q1660" s="141"/>
      <c r="R1660" s="141"/>
      <c r="S1660" s="141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41" t="str">
        <f ca="1">IF(INDIRECT("ЗакСпец!H1194")&lt;&gt;"",INDIRECT("ЗакСпец!H1194"),"")</f>
        <v/>
      </c>
      <c r="W1660" s="141"/>
      <c r="X1660" s="141" t="str">
        <f ca="1">IF(INDIRECT("ЗакСпец!I1194")&lt;&gt;"",INDIRECT("ЗакСпец!I1194"),"")</f>
        <v/>
      </c>
      <c r="Y1660" s="141"/>
      <c r="Z1660" s="141"/>
      <c r="AA1660" s="141"/>
      <c r="AB1660" s="139"/>
    </row>
    <row r="1661" spans="1:28" ht="8.4499999999999993" customHeight="1" thickBot="1" x14ac:dyDescent="0.25">
      <c r="A1661" s="132"/>
      <c r="B1661" s="134"/>
      <c r="C1661" s="134"/>
      <c r="D1661" s="134"/>
      <c r="E1661" s="134"/>
      <c r="F1661" s="134"/>
      <c r="G1661" s="222" t="str">
        <f ca="1">IF(INDIRECT("ЗакСпец!A1195")&lt;&gt;"",INDIRECT("ЗакСпец!A1195"),"")</f>
        <v/>
      </c>
      <c r="H1661" s="224" t="str">
        <f ca="1">IF(INDIRECT("ЗакСпец!B1195")&lt;&gt;"",INDIRECT("ЗакСпец!B1195"),"")</f>
        <v/>
      </c>
      <c r="I1661" s="222" t="str">
        <f ca="1">IF(INDIRECT("ЗакСпец!C1195")&lt;&gt;"",INDIRECT("ЗакСпец!C1195"),"")</f>
        <v/>
      </c>
      <c r="J1661" s="222" t="str">
        <f ca="1">IF(INDIRECT("ЗакСпец!D1195")&lt;&gt;"",INDIRECT("ЗакСпец!D1195"),"")</f>
        <v/>
      </c>
      <c r="K1661" s="222"/>
      <c r="L1661" s="222"/>
      <c r="M1661" s="222"/>
      <c r="N1661" s="222"/>
      <c r="O1661" s="141" t="str">
        <f ca="1">IF(INDIRECT("ЗакСпец!E1195")&lt;&gt;"",INDIRECT("ЗакСпец!E1195"),"")</f>
        <v/>
      </c>
      <c r="P1661" s="141"/>
      <c r="Q1661" s="141"/>
      <c r="R1661" s="141"/>
      <c r="S1661" s="141"/>
      <c r="T1661" s="222" t="str">
        <f ca="1">IF(INDIRECT("ЗакСпец!F1195")&lt;&gt;"",INDIRECT("ЗакСпец!F1195"),"")</f>
        <v/>
      </c>
      <c r="U1661" s="222" t="str">
        <f ca="1">IF(INDIRECT("ЗакСпец!G1195")&lt;&gt;"",INDIRECT("ЗакСпец!G1195"),"")</f>
        <v/>
      </c>
      <c r="V1661" s="141" t="str">
        <f ca="1">IF(INDIRECT("ЗакСпец!H1195")&lt;&gt;"",INDIRECT("ЗакСпец!H1195"),"")</f>
        <v/>
      </c>
      <c r="W1661" s="141"/>
      <c r="X1661" s="141" t="str">
        <f ca="1">IF(INDIRECT("ЗакСпец!I1195")&lt;&gt;"",INDIRECT("ЗакСпец!I1195"),"")</f>
        <v/>
      </c>
      <c r="Y1661" s="141"/>
      <c r="Z1661" s="141"/>
      <c r="AA1661" s="141"/>
      <c r="AB1661" s="139"/>
    </row>
    <row r="1662" spans="1:28" ht="14.1" customHeight="1" thickBot="1" x14ac:dyDescent="0.25">
      <c r="A1662" s="132"/>
      <c r="B1662" s="134"/>
      <c r="C1662" s="134"/>
      <c r="D1662" s="134"/>
      <c r="E1662" s="134"/>
      <c r="F1662" s="134"/>
      <c r="G1662" s="222"/>
      <c r="H1662" s="224"/>
      <c r="I1662" s="222"/>
      <c r="J1662" s="222"/>
      <c r="K1662" s="222"/>
      <c r="L1662" s="222"/>
      <c r="M1662" s="222"/>
      <c r="N1662" s="222"/>
      <c r="O1662" s="141"/>
      <c r="P1662" s="141"/>
      <c r="Q1662" s="141"/>
      <c r="R1662" s="141"/>
      <c r="S1662" s="141"/>
      <c r="T1662" s="222"/>
      <c r="U1662" s="222"/>
      <c r="V1662" s="141"/>
      <c r="W1662" s="141"/>
      <c r="X1662" s="141"/>
      <c r="Y1662" s="141"/>
      <c r="Z1662" s="141"/>
      <c r="AA1662" s="141"/>
      <c r="AB1662" s="139"/>
    </row>
    <row r="1663" spans="1:28" ht="22.5" customHeight="1" thickBot="1" x14ac:dyDescent="0.25">
      <c r="A1663" s="132"/>
      <c r="B1663" s="134"/>
      <c r="C1663" s="134"/>
      <c r="D1663" s="134"/>
      <c r="E1663" s="134"/>
      <c r="F1663" s="134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222" t="str">
        <f ca="1">IF(INDIRECT("ЗакСпец!D1196")&lt;&gt;"",INDIRECT("ЗакСпец!D1196"),"")</f>
        <v/>
      </c>
      <c r="K1663" s="222"/>
      <c r="L1663" s="222"/>
      <c r="M1663" s="222"/>
      <c r="N1663" s="222"/>
      <c r="O1663" s="141" t="str">
        <f ca="1">IF(INDIRECT("ЗакСпец!E1196")&lt;&gt;"",INDIRECT("ЗакСпец!E1196"),"")</f>
        <v/>
      </c>
      <c r="P1663" s="141"/>
      <c r="Q1663" s="141"/>
      <c r="R1663" s="141"/>
      <c r="S1663" s="141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41" t="str">
        <f ca="1">IF(INDIRECT("ЗакСпец!H1196")&lt;&gt;"",INDIRECT("ЗакСпец!H1196"),"")</f>
        <v/>
      </c>
      <c r="W1663" s="141"/>
      <c r="X1663" s="141" t="str">
        <f ca="1">IF(INDIRECT("ЗакСпец!I1196")&lt;&gt;"",INDIRECT("ЗакСпец!I1196"),"")</f>
        <v/>
      </c>
      <c r="Y1663" s="141"/>
      <c r="Z1663" s="141"/>
      <c r="AA1663" s="141"/>
      <c r="AB1663" s="139"/>
    </row>
    <row r="1664" spans="1:28" ht="19.7" customHeight="1" thickBot="1" x14ac:dyDescent="0.25">
      <c r="A1664" s="132"/>
      <c r="B1664" s="134"/>
      <c r="C1664" s="134"/>
      <c r="D1664" s="134"/>
      <c r="E1664" s="134"/>
      <c r="F1664" s="134"/>
      <c r="G1664" s="222" t="str">
        <f ca="1">IF(INDIRECT("ЗакСпец!A1197")&lt;&gt;"",INDIRECT("ЗакСпец!A1197"),"")</f>
        <v/>
      </c>
      <c r="H1664" s="224" t="str">
        <f ca="1">IF(INDIRECT("ЗакСпец!B1197")&lt;&gt;"",INDIRECT("ЗакСпец!B1197"),"")</f>
        <v/>
      </c>
      <c r="I1664" s="222" t="str">
        <f ca="1">IF(INDIRECT("ЗакСпец!C1197")&lt;&gt;"",INDIRECT("ЗакСпец!C1197"),"")</f>
        <v/>
      </c>
      <c r="J1664" s="222" t="str">
        <f ca="1">IF(INDIRECT("ЗакСпец!D1197")&lt;&gt;"",INDIRECT("ЗакСпец!D1197"),"")</f>
        <v/>
      </c>
      <c r="K1664" s="222"/>
      <c r="L1664" s="222"/>
      <c r="M1664" s="222"/>
      <c r="N1664" s="222"/>
      <c r="O1664" s="141" t="str">
        <f ca="1">IF(INDIRECT("ЗакСпец!E1197")&lt;&gt;"",INDIRECT("ЗакСпец!E1197"),"")</f>
        <v/>
      </c>
      <c r="P1664" s="141"/>
      <c r="Q1664" s="141"/>
      <c r="R1664" s="141"/>
      <c r="S1664" s="141"/>
      <c r="T1664" s="222" t="str">
        <f ca="1">IF(INDIRECT("ЗакСпец!F1197")&lt;&gt;"",INDIRECT("ЗакСпец!F1197"),"")</f>
        <v/>
      </c>
      <c r="U1664" s="222" t="str">
        <f ca="1">IF(INDIRECT("ЗакСпец!G1197")&lt;&gt;"",INDIRECT("ЗакСпец!G1197"),"")</f>
        <v/>
      </c>
      <c r="V1664" s="141" t="str">
        <f ca="1">IF(INDIRECT("ЗакСпец!H1197")&lt;&gt;"",INDIRECT("ЗакСпец!H1197"),"")</f>
        <v/>
      </c>
      <c r="W1664" s="141"/>
      <c r="X1664" s="141" t="str">
        <f ca="1">IF(INDIRECT("ЗакСпец!I1197")&lt;&gt;"",INDIRECT("ЗакСпец!I1197"),"")</f>
        <v/>
      </c>
      <c r="Y1664" s="141"/>
      <c r="Z1664" s="141"/>
      <c r="AA1664" s="141"/>
      <c r="AB1664" s="139"/>
    </row>
    <row r="1665" spans="1:28" ht="2.85" customHeight="1" thickBot="1" x14ac:dyDescent="0.25">
      <c r="A1665" s="132"/>
      <c r="B1665" s="134"/>
      <c r="C1665" s="162" t="s">
        <v>29</v>
      </c>
      <c r="D1665" s="127"/>
      <c r="E1665" s="127"/>
      <c r="F1665" s="127"/>
      <c r="G1665" s="223"/>
      <c r="H1665" s="224"/>
      <c r="I1665" s="222"/>
      <c r="J1665" s="222"/>
      <c r="K1665" s="222"/>
      <c r="L1665" s="222"/>
      <c r="M1665" s="222"/>
      <c r="N1665" s="222"/>
      <c r="O1665" s="141"/>
      <c r="P1665" s="141"/>
      <c r="Q1665" s="141"/>
      <c r="R1665" s="141"/>
      <c r="S1665" s="141"/>
      <c r="T1665" s="222"/>
      <c r="U1665" s="222"/>
      <c r="V1665" s="141"/>
      <c r="W1665" s="141"/>
      <c r="X1665" s="141"/>
      <c r="Y1665" s="141"/>
      <c r="Z1665" s="141"/>
      <c r="AA1665" s="141"/>
      <c r="AB1665" s="139"/>
    </row>
    <row r="1666" spans="1:28" ht="22.5" customHeight="1" thickBot="1" x14ac:dyDescent="0.25">
      <c r="A1666" s="132"/>
      <c r="B1666" s="134"/>
      <c r="C1666" s="127"/>
      <c r="D1666" s="127"/>
      <c r="E1666" s="127"/>
      <c r="F1666" s="127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222" t="str">
        <f ca="1">IF(INDIRECT("ЗакСпец!D1198")&lt;&gt;"",INDIRECT("ЗакСпец!D1198"),"")</f>
        <v/>
      </c>
      <c r="K1666" s="222"/>
      <c r="L1666" s="222"/>
      <c r="M1666" s="222"/>
      <c r="N1666" s="222"/>
      <c r="O1666" s="141" t="str">
        <f ca="1">IF(INDIRECT("ЗакСпец!E1198")&lt;&gt;"",INDIRECT("ЗакСпец!E1198"),"")</f>
        <v/>
      </c>
      <c r="P1666" s="141"/>
      <c r="Q1666" s="141"/>
      <c r="R1666" s="141"/>
      <c r="S1666" s="141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41" t="str">
        <f ca="1">IF(INDIRECT("ЗакСпец!H1198")&lt;&gt;"",INDIRECT("ЗакСпец!H1198"),"")</f>
        <v/>
      </c>
      <c r="W1666" s="141"/>
      <c r="X1666" s="141" t="str">
        <f ca="1">IF(INDIRECT("ЗакСпец!I1198")&lt;&gt;"",INDIRECT("ЗакСпец!I1198"),"")</f>
        <v/>
      </c>
      <c r="Y1666" s="141"/>
      <c r="Z1666" s="141"/>
      <c r="AA1666" s="141"/>
      <c r="AB1666" s="139"/>
    </row>
    <row r="1667" spans="1:28" ht="22.5" customHeight="1" thickBot="1" x14ac:dyDescent="0.25">
      <c r="A1667" s="132"/>
      <c r="B1667" s="134"/>
      <c r="C1667" s="127"/>
      <c r="D1667" s="127"/>
      <c r="E1667" s="127"/>
      <c r="F1667" s="127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222" t="str">
        <f ca="1">IF(INDIRECT("ЗакСпец!D1199")&lt;&gt;"",INDIRECT("ЗакСпец!D1199"),"")</f>
        <v/>
      </c>
      <c r="K1667" s="222"/>
      <c r="L1667" s="222"/>
      <c r="M1667" s="222"/>
      <c r="N1667" s="222"/>
      <c r="O1667" s="141" t="str">
        <f ca="1">IF(INDIRECT("ЗакСпец!E1199")&lt;&gt;"",INDIRECT("ЗакСпец!E1199"),"")</f>
        <v/>
      </c>
      <c r="P1667" s="141"/>
      <c r="Q1667" s="141"/>
      <c r="R1667" s="141"/>
      <c r="S1667" s="141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41" t="str">
        <f ca="1">IF(INDIRECT("ЗакСпец!H1199")&lt;&gt;"",INDIRECT("ЗакСпец!H1199"),"")</f>
        <v/>
      </c>
      <c r="W1667" s="141"/>
      <c r="X1667" s="141" t="str">
        <f ca="1">IF(INDIRECT("ЗакСпец!I1199")&lt;&gt;"",INDIRECT("ЗакСпец!I1199"),"")</f>
        <v/>
      </c>
      <c r="Y1667" s="141"/>
      <c r="Z1667" s="141"/>
      <c r="AA1667" s="141"/>
      <c r="AB1667" s="139"/>
    </row>
    <row r="1668" spans="1:28" ht="22.5" customHeight="1" thickBot="1" x14ac:dyDescent="0.25">
      <c r="A1668" s="132"/>
      <c r="B1668" s="134"/>
      <c r="C1668" s="127"/>
      <c r="D1668" s="127"/>
      <c r="E1668" s="127"/>
      <c r="F1668" s="127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222" t="str">
        <f ca="1">IF(INDIRECT("ЗакСпец!D1200")&lt;&gt;"",INDIRECT("ЗакСпец!D1200"),"")</f>
        <v/>
      </c>
      <c r="K1668" s="222"/>
      <c r="L1668" s="222"/>
      <c r="M1668" s="222"/>
      <c r="N1668" s="222"/>
      <c r="O1668" s="141" t="str">
        <f ca="1">IF(INDIRECT("ЗакСпец!E1200")&lt;&gt;"",INDIRECT("ЗакСпец!E1200"),"")</f>
        <v/>
      </c>
      <c r="P1668" s="141"/>
      <c r="Q1668" s="141"/>
      <c r="R1668" s="141"/>
      <c r="S1668" s="141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41" t="str">
        <f ca="1">IF(INDIRECT("ЗакСпец!H1200")&lt;&gt;"",INDIRECT("ЗакСпец!H1200"),"")</f>
        <v/>
      </c>
      <c r="W1668" s="141"/>
      <c r="X1668" s="141" t="str">
        <f ca="1">IF(INDIRECT("ЗакСпец!I1200")&lt;&gt;"",INDIRECT("ЗакСпец!I1200"),"")</f>
        <v/>
      </c>
      <c r="Y1668" s="141"/>
      <c r="Z1668" s="141"/>
      <c r="AA1668" s="141"/>
      <c r="AB1668" s="139"/>
    </row>
    <row r="1669" spans="1:28" ht="22.5" customHeight="1" thickBot="1" x14ac:dyDescent="0.25">
      <c r="A1669" s="132"/>
      <c r="B1669" s="134"/>
      <c r="C1669" s="162" t="s">
        <v>28</v>
      </c>
      <c r="D1669" s="162"/>
      <c r="E1669" s="127"/>
      <c r="F1669" s="127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222" t="str">
        <f ca="1">IF(INDIRECT("ЗакСпец!D1201")&lt;&gt;"",INDIRECT("ЗакСпец!D1201"),"")</f>
        <v/>
      </c>
      <c r="K1669" s="222"/>
      <c r="L1669" s="222"/>
      <c r="M1669" s="222"/>
      <c r="N1669" s="222"/>
      <c r="O1669" s="141" t="str">
        <f ca="1">IF(INDIRECT("ЗакСпец!E1201")&lt;&gt;"",INDIRECT("ЗакСпец!E1201"),"")</f>
        <v/>
      </c>
      <c r="P1669" s="141"/>
      <c r="Q1669" s="141"/>
      <c r="R1669" s="141"/>
      <c r="S1669" s="141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41" t="str">
        <f ca="1">IF(INDIRECT("ЗакСпец!H1201")&lt;&gt;"",INDIRECT("ЗакСпец!H1201"),"")</f>
        <v/>
      </c>
      <c r="W1669" s="141"/>
      <c r="X1669" s="141" t="str">
        <f ca="1">IF(INDIRECT("ЗакСпец!I1201")&lt;&gt;"",INDIRECT("ЗакСпец!I1201"),"")</f>
        <v/>
      </c>
      <c r="Y1669" s="141"/>
      <c r="Z1669" s="141"/>
      <c r="AA1669" s="141"/>
      <c r="AB1669" s="139"/>
    </row>
    <row r="1670" spans="1:28" ht="22.5" customHeight="1" thickBot="1" x14ac:dyDescent="0.25">
      <c r="A1670" s="132"/>
      <c r="B1670" s="134"/>
      <c r="C1670" s="162"/>
      <c r="D1670" s="162"/>
      <c r="E1670" s="127"/>
      <c r="F1670" s="127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222" t="str">
        <f ca="1">IF(INDIRECT("ЗакСпец!D1202")&lt;&gt;"",INDIRECT("ЗакСпец!D1202"),"")</f>
        <v/>
      </c>
      <c r="K1670" s="222"/>
      <c r="L1670" s="222"/>
      <c r="M1670" s="222"/>
      <c r="N1670" s="222"/>
      <c r="O1670" s="141" t="str">
        <f ca="1">IF(INDIRECT("ЗакСпец!E1202")&lt;&gt;"",INDIRECT("ЗакСпец!E1202"),"")</f>
        <v/>
      </c>
      <c r="P1670" s="141"/>
      <c r="Q1670" s="141"/>
      <c r="R1670" s="141"/>
      <c r="S1670" s="141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41" t="str">
        <f ca="1">IF(INDIRECT("ЗакСпец!H1202")&lt;&gt;"",INDIRECT("ЗакСпец!H1202"),"")</f>
        <v/>
      </c>
      <c r="W1670" s="141"/>
      <c r="X1670" s="141" t="str">
        <f ca="1">IF(INDIRECT("ЗакСпец!I1202")&lt;&gt;"",INDIRECT("ЗакСпец!I1202"),"")</f>
        <v/>
      </c>
      <c r="Y1670" s="141"/>
      <c r="Z1670" s="141"/>
      <c r="AA1670" s="141"/>
      <c r="AB1670" s="139"/>
    </row>
    <row r="1671" spans="1:28" ht="22.5" customHeight="1" thickBot="1" x14ac:dyDescent="0.25">
      <c r="A1671" s="132"/>
      <c r="B1671" s="134"/>
      <c r="C1671" s="162"/>
      <c r="D1671" s="162"/>
      <c r="E1671" s="127"/>
      <c r="F1671" s="127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222" t="str">
        <f ca="1">IF(INDIRECT("ЗакСпец!D1203")&lt;&gt;"",INDIRECT("ЗакСпец!D1203"),"")</f>
        <v/>
      </c>
      <c r="K1671" s="222"/>
      <c r="L1671" s="222"/>
      <c r="M1671" s="222"/>
      <c r="N1671" s="222"/>
      <c r="O1671" s="141" t="str">
        <f ca="1">IF(INDIRECT("ЗакСпец!E1203")&lt;&gt;"",INDIRECT("ЗакСпец!E1203"),"")</f>
        <v/>
      </c>
      <c r="P1671" s="141"/>
      <c r="Q1671" s="141"/>
      <c r="R1671" s="141"/>
      <c r="S1671" s="141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41" t="str">
        <f ca="1">IF(INDIRECT("ЗакСпец!H1203")&lt;&gt;"",INDIRECT("ЗакСпец!H1203"),"")</f>
        <v/>
      </c>
      <c r="W1671" s="141"/>
      <c r="X1671" s="141" t="str">
        <f ca="1">IF(INDIRECT("ЗакСпец!I1203")&lt;&gt;"",INDIRECT("ЗакСпец!I1203"),"")</f>
        <v/>
      </c>
      <c r="Y1671" s="141"/>
      <c r="Z1671" s="141"/>
      <c r="AA1671" s="141"/>
      <c r="AB1671" s="139"/>
    </row>
    <row r="1672" spans="1:28" ht="22.5" customHeight="1" thickBot="1" x14ac:dyDescent="0.25">
      <c r="A1672" s="132"/>
      <c r="B1672" s="134"/>
      <c r="C1672" s="162"/>
      <c r="D1672" s="162"/>
      <c r="E1672" s="127"/>
      <c r="F1672" s="127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222" t="str">
        <f ca="1">IF(INDIRECT("ЗакСпец!D1204")&lt;&gt;"",INDIRECT("ЗакСпец!D1204"),"")</f>
        <v/>
      </c>
      <c r="K1672" s="222"/>
      <c r="L1672" s="222"/>
      <c r="M1672" s="222"/>
      <c r="N1672" s="222"/>
      <c r="O1672" s="141" t="str">
        <f ca="1">IF(INDIRECT("ЗакСпец!E1204")&lt;&gt;"",INDIRECT("ЗакСпец!E1204"),"")</f>
        <v/>
      </c>
      <c r="P1672" s="141"/>
      <c r="Q1672" s="141"/>
      <c r="R1672" s="141"/>
      <c r="S1672" s="141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41" t="str">
        <f ca="1">IF(INDIRECT("ЗакСпец!H1204")&lt;&gt;"",INDIRECT("ЗакСпец!H1204"),"")</f>
        <v/>
      </c>
      <c r="W1672" s="141"/>
      <c r="X1672" s="141" t="str">
        <f ca="1">IF(INDIRECT("ЗакСпец!I1204")&lt;&gt;"",INDIRECT("ЗакСпец!I1204"),"")</f>
        <v/>
      </c>
      <c r="Y1672" s="141"/>
      <c r="Z1672" s="141"/>
      <c r="AA1672" s="141"/>
      <c r="AB1672" s="139"/>
    </row>
    <row r="1673" spans="1:28" ht="8.4499999999999993" customHeight="1" thickBot="1" x14ac:dyDescent="0.25">
      <c r="A1673" s="132"/>
      <c r="B1673" s="134"/>
      <c r="C1673" s="162"/>
      <c r="D1673" s="162"/>
      <c r="E1673" s="127"/>
      <c r="F1673" s="127"/>
      <c r="G1673" s="223" t="str">
        <f ca="1">IF(INDIRECT("ЗакСпец!A1205")&lt;&gt;"",INDIRECT("ЗакСпец!A1205"),"")</f>
        <v/>
      </c>
      <c r="H1673" s="141" t="str">
        <f ca="1">IF(INDIRECT("ЗакСпец!B1205")&lt;&gt;"",INDIRECT("ЗакСпец!B1205"),"")</f>
        <v/>
      </c>
      <c r="I1673" s="222" t="str">
        <f ca="1">IF(INDIRECT("ЗакСпец!C1205")&lt;&gt;"",INDIRECT("ЗакСпец!C1205"),"")</f>
        <v/>
      </c>
      <c r="J1673" s="222" t="str">
        <f ca="1">IF(INDIRECT("ЗакСпец!D1205")&lt;&gt;"",INDIRECT("ЗакСпец!D1205"),"")</f>
        <v/>
      </c>
      <c r="K1673" s="222"/>
      <c r="L1673" s="222"/>
      <c r="M1673" s="222"/>
      <c r="N1673" s="222"/>
      <c r="O1673" s="141" t="str">
        <f ca="1">IF(INDIRECT("ЗакСпец!E1205")&lt;&gt;"",INDIRECT("ЗакСпец!E1205"),"")</f>
        <v/>
      </c>
      <c r="P1673" s="141"/>
      <c r="Q1673" s="141"/>
      <c r="R1673" s="141"/>
      <c r="S1673" s="141"/>
      <c r="T1673" s="222" t="str">
        <f ca="1">IF(INDIRECT("ЗакСпец!F1205")&lt;&gt;"",INDIRECT("ЗакСпец!F1205"),"")</f>
        <v/>
      </c>
      <c r="U1673" s="222" t="str">
        <f ca="1">IF(INDIRECT("ЗакСпец!G1205")&lt;&gt;"",INDIRECT("ЗакСпец!G1205"),"")</f>
        <v/>
      </c>
      <c r="V1673" s="141" t="str">
        <f ca="1">IF(INDIRECT("ЗакСпец!H1205")&lt;&gt;"",INDIRECT("ЗакСпец!H1205"),"")</f>
        <v/>
      </c>
      <c r="W1673" s="141"/>
      <c r="X1673" s="141" t="str">
        <f ca="1">IF(INDIRECT("ЗакСпец!I1205")&lt;&gt;"",INDIRECT("ЗакСпец!I1205"),"")</f>
        <v/>
      </c>
      <c r="Y1673" s="141"/>
      <c r="Z1673" s="141"/>
      <c r="AA1673" s="141"/>
      <c r="AB1673" s="139"/>
    </row>
    <row r="1674" spans="1:28" ht="14.45" customHeight="1" thickBot="1" x14ac:dyDescent="0.25">
      <c r="A1674" s="132"/>
      <c r="B1674" s="134"/>
      <c r="C1674" s="162" t="s">
        <v>27</v>
      </c>
      <c r="D1674" s="162"/>
      <c r="E1674" s="127"/>
      <c r="F1674" s="127"/>
      <c r="G1674" s="223"/>
      <c r="H1674" s="141"/>
      <c r="I1674" s="222"/>
      <c r="J1674" s="222"/>
      <c r="K1674" s="222"/>
      <c r="L1674" s="222"/>
      <c r="M1674" s="222"/>
      <c r="N1674" s="222"/>
      <c r="O1674" s="141"/>
      <c r="P1674" s="141"/>
      <c r="Q1674" s="141"/>
      <c r="R1674" s="141"/>
      <c r="S1674" s="141"/>
      <c r="T1674" s="222"/>
      <c r="U1674" s="222"/>
      <c r="V1674" s="141"/>
      <c r="W1674" s="141"/>
      <c r="X1674" s="141"/>
      <c r="Y1674" s="141"/>
      <c r="Z1674" s="141"/>
      <c r="AA1674" s="141"/>
      <c r="AB1674" s="139"/>
    </row>
    <row r="1675" spans="1:28" ht="14.45" customHeight="1" thickBot="1" x14ac:dyDescent="0.25">
      <c r="A1675" s="132"/>
      <c r="B1675" s="134"/>
      <c r="C1675" s="162"/>
      <c r="D1675" s="162"/>
      <c r="E1675" s="127"/>
      <c r="F1675" s="127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39"/>
    </row>
    <row r="1676" spans="1:28" ht="14.45" customHeight="1" thickBot="1" x14ac:dyDescent="0.25">
      <c r="A1676" s="132"/>
      <c r="B1676" s="134"/>
      <c r="C1676" s="162"/>
      <c r="D1676" s="162"/>
      <c r="E1676" s="127"/>
      <c r="F1676" s="127"/>
      <c r="G1676" s="20"/>
      <c r="J1676" s="14"/>
      <c r="K1676" s="14"/>
      <c r="L1676" s="214"/>
      <c r="M1676" s="214"/>
      <c r="N1676" s="215"/>
      <c r="O1676" s="215"/>
      <c r="P1676" s="14"/>
      <c r="Q1676" s="14"/>
      <c r="R1676" s="216" t="str">
        <f>R1633</f>
        <v>1191-ИОС4.1-ВОР</v>
      </c>
      <c r="S1676" s="216"/>
      <c r="T1676" s="216"/>
      <c r="U1676" s="216"/>
      <c r="V1676" s="216"/>
      <c r="W1676" s="216"/>
      <c r="X1676" s="216"/>
      <c r="Y1676" s="216"/>
      <c r="Z1676" s="216"/>
      <c r="AA1676" s="32" t="s">
        <v>16</v>
      </c>
      <c r="AB1676" s="139"/>
    </row>
    <row r="1677" spans="1:28" ht="14.45" customHeight="1" thickBot="1" x14ac:dyDescent="0.25">
      <c r="A1677" s="132"/>
      <c r="B1677" s="134"/>
      <c r="C1677" s="162"/>
      <c r="D1677" s="162"/>
      <c r="E1677" s="127"/>
      <c r="F1677" s="127"/>
      <c r="G1677" s="20"/>
      <c r="J1677" s="27"/>
      <c r="K1677" s="27"/>
      <c r="L1677" s="199"/>
      <c r="M1677" s="199"/>
      <c r="N1677" s="219"/>
      <c r="O1677" s="219"/>
      <c r="P1677" s="27"/>
      <c r="Q1677" s="27"/>
      <c r="R1677" s="216"/>
      <c r="S1677" s="216"/>
      <c r="T1677" s="216"/>
      <c r="U1677" s="216"/>
      <c r="V1677" s="216"/>
      <c r="W1677" s="216"/>
      <c r="X1677" s="216"/>
      <c r="Y1677" s="216"/>
      <c r="Z1677" s="216"/>
      <c r="AA1677" s="213" t="str">
        <f ca="1">IF(CONCATENATE(H1639,H1640,H1641,H1642,H1643)&lt;&gt;"",AA1634+1,"")</f>
        <v/>
      </c>
      <c r="AB1677" s="139"/>
    </row>
    <row r="1678" spans="1:28" ht="14.45" customHeight="1" thickBot="1" x14ac:dyDescent="0.25">
      <c r="A1678" s="132"/>
      <c r="B1678" s="134"/>
      <c r="C1678" s="162"/>
      <c r="D1678" s="162"/>
      <c r="E1678" s="127"/>
      <c r="F1678" s="127"/>
      <c r="G1678" s="23"/>
      <c r="H1678" s="42"/>
      <c r="I1678" s="24"/>
      <c r="J1678" s="13" t="s">
        <v>10</v>
      </c>
      <c r="K1678" s="13" t="s">
        <v>11</v>
      </c>
      <c r="L1678" s="213" t="s">
        <v>16</v>
      </c>
      <c r="M1678" s="213"/>
      <c r="N1678" s="127" t="s">
        <v>12</v>
      </c>
      <c r="O1678" s="127"/>
      <c r="P1678" s="13" t="s">
        <v>13</v>
      </c>
      <c r="Q1678" s="13" t="s">
        <v>14</v>
      </c>
      <c r="R1678" s="216"/>
      <c r="S1678" s="216"/>
      <c r="T1678" s="216"/>
      <c r="U1678" s="216"/>
      <c r="V1678" s="216"/>
      <c r="W1678" s="216"/>
      <c r="X1678" s="216"/>
      <c r="Y1678" s="216"/>
      <c r="Z1678" s="216"/>
      <c r="AA1678" s="213"/>
      <c r="AB1678" s="139"/>
    </row>
    <row r="1679" spans="1:28" ht="16.899999999999999" customHeight="1" x14ac:dyDescent="0.2">
      <c r="A1679" s="196"/>
      <c r="B1679" s="197"/>
      <c r="C1679" s="197"/>
      <c r="D1679" s="197"/>
      <c r="E1679" s="197"/>
      <c r="F1679" s="197"/>
      <c r="G1679" s="197"/>
      <c r="H1679" s="197"/>
      <c r="I1679" s="197"/>
      <c r="J1679" s="197"/>
      <c r="K1679" s="197"/>
      <c r="L1679" s="197"/>
      <c r="M1679" s="197"/>
      <c r="N1679" s="197"/>
      <c r="O1679" s="197"/>
      <c r="P1679" s="197"/>
      <c r="Q1679" s="197"/>
      <c r="R1679" s="197"/>
      <c r="S1679" s="197"/>
      <c r="T1679" s="197"/>
      <c r="U1679" s="197"/>
      <c r="V1679" s="197"/>
      <c r="W1679" s="197"/>
      <c r="X1679" s="197"/>
      <c r="Y1679" s="197"/>
      <c r="Z1679" s="197"/>
      <c r="AA1679" s="197"/>
      <c r="AB1679" s="140"/>
    </row>
    <row r="1680" spans="1:28" ht="16.899999999999999" customHeight="1" thickBot="1" x14ac:dyDescent="0.25">
      <c r="A1680" s="130"/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35"/>
    </row>
    <row r="1681" spans="1:28" ht="100.15" customHeight="1" thickBot="1" x14ac:dyDescent="0.25">
      <c r="A1681" s="198"/>
      <c r="B1681" s="134"/>
      <c r="C1681" s="134"/>
      <c r="D1681" s="134"/>
      <c r="E1681" s="134"/>
      <c r="F1681" s="134"/>
      <c r="G1681" s="12" t="s">
        <v>18</v>
      </c>
      <c r="H1681" s="38" t="s">
        <v>19</v>
      </c>
      <c r="I1681" s="12" t="s">
        <v>20</v>
      </c>
      <c r="J1681" s="222" t="s">
        <v>21</v>
      </c>
      <c r="K1681" s="222"/>
      <c r="L1681" s="222"/>
      <c r="M1681" s="213"/>
      <c r="N1681" s="213"/>
      <c r="O1681" s="141" t="s">
        <v>22</v>
      </c>
      <c r="P1681" s="141"/>
      <c r="Q1681" s="141"/>
      <c r="R1681" s="141"/>
      <c r="S1681" s="141"/>
      <c r="T1681" s="12" t="s">
        <v>26</v>
      </c>
      <c r="U1681" s="12" t="s">
        <v>25</v>
      </c>
      <c r="V1681" s="141" t="s">
        <v>23</v>
      </c>
      <c r="W1681" s="141"/>
      <c r="X1681" s="141" t="s">
        <v>24</v>
      </c>
      <c r="Y1681" s="141"/>
      <c r="Z1681" s="141"/>
      <c r="AA1681" s="141"/>
      <c r="AB1681" s="139"/>
    </row>
    <row r="1682" spans="1:28" ht="22.5" customHeight="1" thickBot="1" x14ac:dyDescent="0.25">
      <c r="A1682" s="132"/>
      <c r="B1682" s="134"/>
      <c r="C1682" s="134"/>
      <c r="D1682" s="134"/>
      <c r="E1682" s="134"/>
      <c r="F1682" s="134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222" t="str">
        <f ca="1">IF(INDIRECT("ЗакСпец!D1206")&lt;&gt;"",INDIRECT("ЗакСпец!D1206"),"")</f>
        <v/>
      </c>
      <c r="K1682" s="222"/>
      <c r="L1682" s="222"/>
      <c r="M1682" s="222"/>
      <c r="N1682" s="222"/>
      <c r="O1682" s="141" t="str">
        <f ca="1">IF(INDIRECT("ЗакСпец!E1206")&lt;&gt;"",INDIRECT("ЗакСпец!E1206"),"")</f>
        <v/>
      </c>
      <c r="P1682" s="141"/>
      <c r="Q1682" s="141"/>
      <c r="R1682" s="141"/>
      <c r="S1682" s="141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41" t="str">
        <f ca="1">IF(INDIRECT("ЗакСпец!H1206")&lt;&gt;"",INDIRECT("ЗакСпец!H1206"),"")</f>
        <v/>
      </c>
      <c r="W1682" s="141"/>
      <c r="X1682" s="141" t="str">
        <f ca="1">IF(INDIRECT("ЗакСпец!I1206")&lt;&gt;"",INDIRECT("ЗакСпец!I1206"),"")</f>
        <v/>
      </c>
      <c r="Y1682" s="141"/>
      <c r="Z1682" s="141"/>
      <c r="AA1682" s="141"/>
      <c r="AB1682" s="139"/>
    </row>
    <row r="1683" spans="1:28" ht="22.5" customHeight="1" thickBot="1" x14ac:dyDescent="0.25">
      <c r="A1683" s="132"/>
      <c r="B1683" s="134"/>
      <c r="C1683" s="134"/>
      <c r="D1683" s="134"/>
      <c r="E1683" s="134"/>
      <c r="F1683" s="134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222" t="str">
        <f ca="1">IF(INDIRECT("ЗакСпец!D1207")&lt;&gt;"",INDIRECT("ЗакСпец!D1207"),"")</f>
        <v/>
      </c>
      <c r="K1683" s="222"/>
      <c r="L1683" s="222"/>
      <c r="M1683" s="222"/>
      <c r="N1683" s="222"/>
      <c r="O1683" s="141" t="str">
        <f ca="1">IF(INDIRECT("ЗакСпец!E1207")&lt;&gt;"",INDIRECT("ЗакСпец!E1207"),"")</f>
        <v/>
      </c>
      <c r="P1683" s="141"/>
      <c r="Q1683" s="141"/>
      <c r="R1683" s="141"/>
      <c r="S1683" s="141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41" t="str">
        <f ca="1">IF(INDIRECT("ЗакСпец!H1207")&lt;&gt;"",INDIRECT("ЗакСпец!H1207"),"")</f>
        <v/>
      </c>
      <c r="W1683" s="141"/>
      <c r="X1683" s="141" t="str">
        <f ca="1">IF(INDIRECT("ЗакСпец!I1207")&lt;&gt;"",INDIRECT("ЗакСпец!I1207"),"")</f>
        <v/>
      </c>
      <c r="Y1683" s="141"/>
      <c r="Z1683" s="141"/>
      <c r="AA1683" s="141"/>
      <c r="AB1683" s="139"/>
    </row>
    <row r="1684" spans="1:28" ht="22.5" customHeight="1" thickBot="1" x14ac:dyDescent="0.25">
      <c r="A1684" s="132"/>
      <c r="B1684" s="134"/>
      <c r="C1684" s="134"/>
      <c r="D1684" s="134"/>
      <c r="E1684" s="134"/>
      <c r="F1684" s="134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222" t="str">
        <f ca="1">IF(INDIRECT("ЗакСпец!D1208")&lt;&gt;"",INDIRECT("ЗакСпец!D1208"),"")</f>
        <v/>
      </c>
      <c r="K1684" s="222"/>
      <c r="L1684" s="222"/>
      <c r="M1684" s="222"/>
      <c r="N1684" s="222"/>
      <c r="O1684" s="141" t="str">
        <f ca="1">IF(INDIRECT("ЗакСпец!E1208")&lt;&gt;"",INDIRECT("ЗакСпец!E1208"),"")</f>
        <v/>
      </c>
      <c r="P1684" s="141"/>
      <c r="Q1684" s="141"/>
      <c r="R1684" s="141"/>
      <c r="S1684" s="141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41" t="str">
        <f ca="1">IF(INDIRECT("ЗакСпец!H1208")&lt;&gt;"",INDIRECT("ЗакСпец!H1208"),"")</f>
        <v/>
      </c>
      <c r="W1684" s="141"/>
      <c r="X1684" s="141" t="str">
        <f ca="1">IF(INDIRECT("ЗакСпец!I1208")&lt;&gt;"",INDIRECT("ЗакСпец!I1208"),"")</f>
        <v/>
      </c>
      <c r="Y1684" s="141"/>
      <c r="Z1684" s="141"/>
      <c r="AA1684" s="141"/>
      <c r="AB1684" s="139"/>
    </row>
    <row r="1685" spans="1:28" ht="22.5" customHeight="1" thickBot="1" x14ac:dyDescent="0.25">
      <c r="A1685" s="132"/>
      <c r="B1685" s="134"/>
      <c r="C1685" s="134"/>
      <c r="D1685" s="134"/>
      <c r="E1685" s="134"/>
      <c r="F1685" s="134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222" t="str">
        <f ca="1">IF(INDIRECT("ЗакСпец!D1209")&lt;&gt;"",INDIRECT("ЗакСпец!D1209"),"")</f>
        <v/>
      </c>
      <c r="K1685" s="222"/>
      <c r="L1685" s="222"/>
      <c r="M1685" s="222"/>
      <c r="N1685" s="222"/>
      <c r="O1685" s="141" t="str">
        <f ca="1">IF(INDIRECT("ЗакСпец!E1209")&lt;&gt;"",INDIRECT("ЗакСпец!E1209"),"")</f>
        <v/>
      </c>
      <c r="P1685" s="141"/>
      <c r="Q1685" s="141"/>
      <c r="R1685" s="141"/>
      <c r="S1685" s="141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41" t="str">
        <f ca="1">IF(INDIRECT("ЗакСпец!H1209")&lt;&gt;"",INDIRECT("ЗакСпец!H1209"),"")</f>
        <v/>
      </c>
      <c r="W1685" s="141"/>
      <c r="X1685" s="141" t="str">
        <f ca="1">IF(INDIRECT("ЗакСпец!I1209")&lt;&gt;"",INDIRECT("ЗакСпец!I1209"),"")</f>
        <v/>
      </c>
      <c r="Y1685" s="141"/>
      <c r="Z1685" s="141"/>
      <c r="AA1685" s="141"/>
      <c r="AB1685" s="139"/>
    </row>
    <row r="1686" spans="1:28" ht="22.5" customHeight="1" thickBot="1" x14ac:dyDescent="0.25">
      <c r="A1686" s="132"/>
      <c r="B1686" s="134"/>
      <c r="C1686" s="134"/>
      <c r="D1686" s="134"/>
      <c r="E1686" s="134"/>
      <c r="F1686" s="134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222" t="str">
        <f ca="1">IF(INDIRECT("ЗакСпец!D1210")&lt;&gt;"",INDIRECT("ЗакСпец!D1210"),"")</f>
        <v/>
      </c>
      <c r="K1686" s="222"/>
      <c r="L1686" s="222"/>
      <c r="M1686" s="222"/>
      <c r="N1686" s="222"/>
      <c r="O1686" s="141" t="str">
        <f ca="1">IF(INDIRECT("ЗакСпец!E1210")&lt;&gt;"",INDIRECT("ЗакСпец!E1210"),"")</f>
        <v/>
      </c>
      <c r="P1686" s="141"/>
      <c r="Q1686" s="141"/>
      <c r="R1686" s="141"/>
      <c r="S1686" s="141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41" t="str">
        <f ca="1">IF(INDIRECT("ЗакСпец!H1210")&lt;&gt;"",INDIRECT("ЗакСпец!H1210"),"")</f>
        <v/>
      </c>
      <c r="W1686" s="141"/>
      <c r="X1686" s="141" t="str">
        <f ca="1">IF(INDIRECT("ЗакСпец!I1210")&lt;&gt;"",INDIRECT("ЗакСпец!I1210"),"")</f>
        <v/>
      </c>
      <c r="Y1686" s="141"/>
      <c r="Z1686" s="141"/>
      <c r="AA1686" s="141"/>
      <c r="AB1686" s="139"/>
    </row>
    <row r="1687" spans="1:28" ht="22.5" customHeight="1" thickBot="1" x14ac:dyDescent="0.25">
      <c r="A1687" s="132"/>
      <c r="B1687" s="134"/>
      <c r="C1687" s="134"/>
      <c r="D1687" s="134"/>
      <c r="E1687" s="134"/>
      <c r="F1687" s="134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222" t="str">
        <f ca="1">IF(INDIRECT("ЗакСпец!D1211")&lt;&gt;"",INDIRECT("ЗакСпец!D1211"),"")</f>
        <v/>
      </c>
      <c r="K1687" s="222"/>
      <c r="L1687" s="222"/>
      <c r="M1687" s="222"/>
      <c r="N1687" s="222"/>
      <c r="O1687" s="141" t="str">
        <f ca="1">IF(INDIRECT("ЗакСпец!E1211")&lt;&gt;"",INDIRECT("ЗакСпец!E1211"),"")</f>
        <v/>
      </c>
      <c r="P1687" s="141"/>
      <c r="Q1687" s="141"/>
      <c r="R1687" s="141"/>
      <c r="S1687" s="141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41" t="str">
        <f ca="1">IF(INDIRECT("ЗакСпец!H1211")&lt;&gt;"",INDIRECT("ЗакСпец!H1211"),"")</f>
        <v/>
      </c>
      <c r="W1687" s="141"/>
      <c r="X1687" s="141" t="str">
        <f ca="1">IF(INDIRECT("ЗакСпец!I1211")&lt;&gt;"",INDIRECT("ЗакСпец!I1211"),"")</f>
        <v/>
      </c>
      <c r="Y1687" s="141"/>
      <c r="Z1687" s="141"/>
      <c r="AA1687" s="141"/>
      <c r="AB1687" s="139"/>
    </row>
    <row r="1688" spans="1:28" ht="22.5" customHeight="1" thickBot="1" x14ac:dyDescent="0.25">
      <c r="A1688" s="132"/>
      <c r="B1688" s="134"/>
      <c r="C1688" s="134"/>
      <c r="D1688" s="134"/>
      <c r="E1688" s="134"/>
      <c r="F1688" s="134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222" t="str">
        <f ca="1">IF(INDIRECT("ЗакСпец!D1212")&lt;&gt;"",INDIRECT("ЗакСпец!D1212"),"")</f>
        <v/>
      </c>
      <c r="K1688" s="222"/>
      <c r="L1688" s="222"/>
      <c r="M1688" s="222"/>
      <c r="N1688" s="222"/>
      <c r="O1688" s="141" t="str">
        <f ca="1">IF(INDIRECT("ЗакСпец!E1212")&lt;&gt;"",INDIRECT("ЗакСпец!E1212"),"")</f>
        <v/>
      </c>
      <c r="P1688" s="141"/>
      <c r="Q1688" s="141"/>
      <c r="R1688" s="141"/>
      <c r="S1688" s="141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41" t="str">
        <f ca="1">IF(INDIRECT("ЗакСпец!H1212")&lt;&gt;"",INDIRECT("ЗакСпец!H1212"),"")</f>
        <v/>
      </c>
      <c r="W1688" s="141"/>
      <c r="X1688" s="141" t="str">
        <f ca="1">IF(INDIRECT("ЗакСпец!I1212")&lt;&gt;"",INDIRECT("ЗакСпец!I1212"),"")</f>
        <v/>
      </c>
      <c r="Y1688" s="141"/>
      <c r="Z1688" s="141"/>
      <c r="AA1688" s="141"/>
      <c r="AB1688" s="139"/>
    </row>
    <row r="1689" spans="1:28" ht="22.5" customHeight="1" thickBot="1" x14ac:dyDescent="0.25">
      <c r="A1689" s="132"/>
      <c r="B1689" s="134"/>
      <c r="C1689" s="134"/>
      <c r="D1689" s="134"/>
      <c r="E1689" s="134"/>
      <c r="F1689" s="134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222" t="str">
        <f ca="1">IF(INDIRECT("ЗакСпец!D1213")&lt;&gt;"",INDIRECT("ЗакСпец!D1213"),"")</f>
        <v/>
      </c>
      <c r="K1689" s="222"/>
      <c r="L1689" s="222"/>
      <c r="M1689" s="222"/>
      <c r="N1689" s="222"/>
      <c r="O1689" s="141" t="str">
        <f ca="1">IF(INDIRECT("ЗакСпец!E1213")&lt;&gt;"",INDIRECT("ЗакСпец!E1213"),"")</f>
        <v/>
      </c>
      <c r="P1689" s="141"/>
      <c r="Q1689" s="141"/>
      <c r="R1689" s="141"/>
      <c r="S1689" s="141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41" t="str">
        <f ca="1">IF(INDIRECT("ЗакСпец!H1213")&lt;&gt;"",INDIRECT("ЗакСпец!H1213"),"")</f>
        <v/>
      </c>
      <c r="W1689" s="141"/>
      <c r="X1689" s="141" t="str">
        <f ca="1">IF(INDIRECT("ЗакСпец!I1213")&lt;&gt;"",INDIRECT("ЗакСпец!I1213"),"")</f>
        <v/>
      </c>
      <c r="Y1689" s="141"/>
      <c r="Z1689" s="141"/>
      <c r="AA1689" s="141"/>
      <c r="AB1689" s="139"/>
    </row>
    <row r="1690" spans="1:28" ht="22.5" customHeight="1" thickBot="1" x14ac:dyDescent="0.25">
      <c r="A1690" s="132"/>
      <c r="B1690" s="134"/>
      <c r="C1690" s="134"/>
      <c r="D1690" s="134"/>
      <c r="E1690" s="134"/>
      <c r="F1690" s="134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222" t="str">
        <f ca="1">IF(INDIRECT("ЗакСпец!D1214")&lt;&gt;"",INDIRECT("ЗакСпец!D1214"),"")</f>
        <v/>
      </c>
      <c r="K1690" s="222"/>
      <c r="L1690" s="222"/>
      <c r="M1690" s="222"/>
      <c r="N1690" s="222"/>
      <c r="O1690" s="141" t="str">
        <f ca="1">IF(INDIRECT("ЗакСпец!E1214")&lt;&gt;"",INDIRECT("ЗакСпец!E1214"),"")</f>
        <v/>
      </c>
      <c r="P1690" s="141"/>
      <c r="Q1690" s="141"/>
      <c r="R1690" s="141"/>
      <c r="S1690" s="141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41" t="str">
        <f ca="1">IF(INDIRECT("ЗакСпец!H1214")&lt;&gt;"",INDIRECT("ЗакСпец!H1214"),"")</f>
        <v/>
      </c>
      <c r="W1690" s="141"/>
      <c r="X1690" s="141" t="str">
        <f ca="1">IF(INDIRECT("ЗакСпец!I1214")&lt;&gt;"",INDIRECT("ЗакСпец!I1214"),"")</f>
        <v/>
      </c>
      <c r="Y1690" s="141"/>
      <c r="Z1690" s="141"/>
      <c r="AA1690" s="141"/>
      <c r="AB1690" s="139"/>
    </row>
    <row r="1691" spans="1:28" ht="22.5" customHeight="1" thickBot="1" x14ac:dyDescent="0.25">
      <c r="A1691" s="132"/>
      <c r="B1691" s="134"/>
      <c r="C1691" s="134"/>
      <c r="D1691" s="134"/>
      <c r="E1691" s="134"/>
      <c r="F1691" s="134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222" t="str">
        <f ca="1">IF(INDIRECT("ЗакСпец!D1215")&lt;&gt;"",INDIRECT("ЗакСпец!D1215"),"")</f>
        <v/>
      </c>
      <c r="K1691" s="222"/>
      <c r="L1691" s="222"/>
      <c r="M1691" s="222"/>
      <c r="N1691" s="222"/>
      <c r="O1691" s="141" t="str">
        <f ca="1">IF(INDIRECT("ЗакСпец!E1215")&lt;&gt;"",INDIRECT("ЗакСпец!E1215"),"")</f>
        <v/>
      </c>
      <c r="P1691" s="141"/>
      <c r="Q1691" s="141"/>
      <c r="R1691" s="141"/>
      <c r="S1691" s="141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41" t="str">
        <f ca="1">IF(INDIRECT("ЗакСпец!H1215")&lt;&gt;"",INDIRECT("ЗакСпец!H1215"),"")</f>
        <v/>
      </c>
      <c r="W1691" s="141"/>
      <c r="X1691" s="141" t="str">
        <f ca="1">IF(INDIRECT("ЗакСпец!I1215")&lt;&gt;"",INDIRECT("ЗакСпец!I1215"),"")</f>
        <v/>
      </c>
      <c r="Y1691" s="141"/>
      <c r="Z1691" s="141"/>
      <c r="AA1691" s="141"/>
      <c r="AB1691" s="139"/>
    </row>
    <row r="1692" spans="1:28" ht="22.5" customHeight="1" thickBot="1" x14ac:dyDescent="0.25">
      <c r="A1692" s="132"/>
      <c r="B1692" s="134"/>
      <c r="C1692" s="134"/>
      <c r="D1692" s="134"/>
      <c r="E1692" s="134"/>
      <c r="F1692" s="134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222" t="str">
        <f ca="1">IF(INDIRECT("ЗакСпец!D1216")&lt;&gt;"",INDIRECT("ЗакСпец!D1216"),"")</f>
        <v/>
      </c>
      <c r="K1692" s="222"/>
      <c r="L1692" s="222"/>
      <c r="M1692" s="222"/>
      <c r="N1692" s="222"/>
      <c r="O1692" s="141" t="str">
        <f ca="1">IF(INDIRECT("ЗакСпец!E1216")&lt;&gt;"",INDIRECT("ЗакСпец!E1216"),"")</f>
        <v/>
      </c>
      <c r="P1692" s="141"/>
      <c r="Q1692" s="141"/>
      <c r="R1692" s="141"/>
      <c r="S1692" s="141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41" t="str">
        <f ca="1">IF(INDIRECT("ЗакСпец!H1216")&lt;&gt;"",INDIRECT("ЗакСпец!H1216"),"")</f>
        <v/>
      </c>
      <c r="W1692" s="141"/>
      <c r="X1692" s="141" t="str">
        <f ca="1">IF(INDIRECT("ЗакСпец!I1216")&lt;&gt;"",INDIRECT("ЗакСпец!I1216"),"")</f>
        <v/>
      </c>
      <c r="Y1692" s="141"/>
      <c r="Z1692" s="141"/>
      <c r="AA1692" s="141"/>
      <c r="AB1692" s="139"/>
    </row>
    <row r="1693" spans="1:28" ht="22.5" customHeight="1" thickBot="1" x14ac:dyDescent="0.25">
      <c r="A1693" s="132"/>
      <c r="B1693" s="134"/>
      <c r="C1693" s="134"/>
      <c r="D1693" s="134"/>
      <c r="E1693" s="134"/>
      <c r="F1693" s="134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222" t="str">
        <f ca="1">IF(INDIRECT("ЗакСпец!D1217")&lt;&gt;"",INDIRECT("ЗакСпец!D1217"),"")</f>
        <v/>
      </c>
      <c r="K1693" s="222"/>
      <c r="L1693" s="222"/>
      <c r="M1693" s="222"/>
      <c r="N1693" s="222"/>
      <c r="O1693" s="141" t="str">
        <f ca="1">IF(INDIRECT("ЗакСпец!E1217")&lt;&gt;"",INDIRECT("ЗакСпец!E1217"),"")</f>
        <v/>
      </c>
      <c r="P1693" s="141"/>
      <c r="Q1693" s="141"/>
      <c r="R1693" s="141"/>
      <c r="S1693" s="141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41" t="str">
        <f ca="1">IF(INDIRECT("ЗакСпец!H1217")&lt;&gt;"",INDIRECT("ЗакСпец!H1217"),"")</f>
        <v/>
      </c>
      <c r="W1693" s="141"/>
      <c r="X1693" s="141" t="str">
        <f ca="1">IF(INDIRECT("ЗакСпец!I1217")&lt;&gt;"",INDIRECT("ЗакСпец!I1217"),"")</f>
        <v/>
      </c>
      <c r="Y1693" s="141"/>
      <c r="Z1693" s="141"/>
      <c r="AA1693" s="141"/>
      <c r="AB1693" s="139"/>
    </row>
    <row r="1694" spans="1:28" ht="22.5" customHeight="1" thickBot="1" x14ac:dyDescent="0.25">
      <c r="A1694" s="132"/>
      <c r="B1694" s="134"/>
      <c r="C1694" s="134"/>
      <c r="D1694" s="134"/>
      <c r="E1694" s="134"/>
      <c r="F1694" s="134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222" t="str">
        <f ca="1">IF(INDIRECT("ЗакСпец!D1218")&lt;&gt;"",INDIRECT("ЗакСпец!D1218"),"")</f>
        <v/>
      </c>
      <c r="K1694" s="222"/>
      <c r="L1694" s="222"/>
      <c r="M1694" s="222"/>
      <c r="N1694" s="222"/>
      <c r="O1694" s="141" t="str">
        <f ca="1">IF(INDIRECT("ЗакСпец!E1218")&lt;&gt;"",INDIRECT("ЗакСпец!E1218"),"")</f>
        <v/>
      </c>
      <c r="P1694" s="141"/>
      <c r="Q1694" s="141"/>
      <c r="R1694" s="141"/>
      <c r="S1694" s="141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41" t="str">
        <f ca="1">IF(INDIRECT("ЗакСпец!H1218")&lt;&gt;"",INDIRECT("ЗакСпец!H1218"),"")</f>
        <v/>
      </c>
      <c r="W1694" s="141"/>
      <c r="X1694" s="141" t="str">
        <f ca="1">IF(INDIRECT("ЗакСпец!I1218")&lt;&gt;"",INDIRECT("ЗакСпец!I1218"),"")</f>
        <v/>
      </c>
      <c r="Y1694" s="141"/>
      <c r="Z1694" s="141"/>
      <c r="AA1694" s="141"/>
      <c r="AB1694" s="139"/>
    </row>
    <row r="1695" spans="1:28" ht="22.5" customHeight="1" thickBot="1" x14ac:dyDescent="0.25">
      <c r="A1695" s="132"/>
      <c r="B1695" s="134"/>
      <c r="C1695" s="134"/>
      <c r="D1695" s="134"/>
      <c r="E1695" s="134"/>
      <c r="F1695" s="134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222" t="str">
        <f ca="1">IF(INDIRECT("ЗакСпец!D1219")&lt;&gt;"",INDIRECT("ЗакСпец!D1219"),"")</f>
        <v/>
      </c>
      <c r="K1695" s="222"/>
      <c r="L1695" s="222"/>
      <c r="M1695" s="222"/>
      <c r="N1695" s="222"/>
      <c r="O1695" s="141" t="str">
        <f ca="1">IF(INDIRECT("ЗакСпец!E1219")&lt;&gt;"",INDIRECT("ЗакСпец!E1219"),"")</f>
        <v/>
      </c>
      <c r="P1695" s="141"/>
      <c r="Q1695" s="141"/>
      <c r="R1695" s="141"/>
      <c r="S1695" s="141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41" t="str">
        <f ca="1">IF(INDIRECT("ЗакСпец!H1219")&lt;&gt;"",INDIRECT("ЗакСпец!H1219"),"")</f>
        <v/>
      </c>
      <c r="W1695" s="141"/>
      <c r="X1695" s="141" t="str">
        <f ca="1">IF(INDIRECT("ЗакСпец!I1219")&lt;&gt;"",INDIRECT("ЗакСпец!I1219"),"")</f>
        <v/>
      </c>
      <c r="Y1695" s="141"/>
      <c r="Z1695" s="141"/>
      <c r="AA1695" s="141"/>
      <c r="AB1695" s="139"/>
    </row>
    <row r="1696" spans="1:28" ht="16.899999999999999" customHeight="1" thickBot="1" x14ac:dyDescent="0.25">
      <c r="A1696" s="132"/>
      <c r="B1696" s="134"/>
      <c r="C1696" s="134"/>
      <c r="D1696" s="134"/>
      <c r="E1696" s="134"/>
      <c r="F1696" s="134"/>
      <c r="G1696" s="222" t="str">
        <f ca="1">IF(INDIRECT("ЗакСпец!A1220")&lt;&gt;"",INDIRECT("ЗакСпец!A1220"),"")</f>
        <v/>
      </c>
      <c r="H1696" s="141" t="str">
        <f ca="1">IF(INDIRECT("ЗакСпец!B1220")&lt;&gt;"",INDIRECT("ЗакСпец!B1220"),"")</f>
        <v/>
      </c>
      <c r="I1696" s="222" t="str">
        <f ca="1">IF(INDIRECT("ЗакСпец!C1220")&lt;&gt;"",INDIRECT("ЗакСпец!C1220"),"")</f>
        <v/>
      </c>
      <c r="J1696" s="222" t="str">
        <f ca="1">IF(INDIRECT("ЗакСпец!D1220")&lt;&gt;"",INDIRECT("ЗакСпец!D1220"),"")</f>
        <v/>
      </c>
      <c r="K1696" s="222"/>
      <c r="L1696" s="222"/>
      <c r="M1696" s="222"/>
      <c r="N1696" s="222"/>
      <c r="O1696" s="141" t="str">
        <f ca="1">IF(INDIRECT("ЗакСпец!E1220")&lt;&gt;"",INDIRECT("ЗакСпец!E1220"),"")</f>
        <v/>
      </c>
      <c r="P1696" s="141"/>
      <c r="Q1696" s="141"/>
      <c r="R1696" s="141"/>
      <c r="S1696" s="141"/>
      <c r="T1696" s="222" t="str">
        <f ca="1">IF(INDIRECT("ЗакСпец!F1220")&lt;&gt;"",INDIRECT("ЗакСпец!F1220"),"")</f>
        <v/>
      </c>
      <c r="U1696" s="222" t="str">
        <f ca="1">IF(INDIRECT("ЗакСпец!G1220")&lt;&gt;"",INDIRECT("ЗакСпец!G1220"),"")</f>
        <v/>
      </c>
      <c r="V1696" s="141" t="str">
        <f ca="1">IF(INDIRECT("ЗакСпец!H1220")&lt;&gt;"",INDIRECT("ЗакСпец!H1220"),"")</f>
        <v/>
      </c>
      <c r="W1696" s="141"/>
      <c r="X1696" s="141" t="str">
        <f ca="1">IF(INDIRECT("ЗакСпец!I1220")&lt;&gt;"",INDIRECT("ЗакСпец!I1220"),"")</f>
        <v/>
      </c>
      <c r="Y1696" s="141"/>
      <c r="Z1696" s="141"/>
      <c r="AA1696" s="141"/>
      <c r="AB1696" s="139"/>
    </row>
    <row r="1697" spans="1:28" ht="5.65" customHeight="1" thickBot="1" x14ac:dyDescent="0.25">
      <c r="A1697" s="132"/>
      <c r="B1697" s="134"/>
      <c r="C1697" s="134"/>
      <c r="D1697" s="134"/>
      <c r="E1697" s="134"/>
      <c r="F1697" s="134"/>
      <c r="G1697" s="222"/>
      <c r="H1697" s="141"/>
      <c r="I1697" s="222"/>
      <c r="J1697" s="222"/>
      <c r="K1697" s="222"/>
      <c r="L1697" s="222"/>
      <c r="M1697" s="222"/>
      <c r="N1697" s="222"/>
      <c r="O1697" s="141"/>
      <c r="P1697" s="141"/>
      <c r="Q1697" s="141"/>
      <c r="R1697" s="141"/>
      <c r="S1697" s="141"/>
      <c r="T1697" s="222"/>
      <c r="U1697" s="222"/>
      <c r="V1697" s="141"/>
      <c r="W1697" s="141"/>
      <c r="X1697" s="141"/>
      <c r="Y1697" s="141"/>
      <c r="Z1697" s="141"/>
      <c r="AA1697" s="141"/>
      <c r="AB1697" s="139"/>
    </row>
    <row r="1698" spans="1:28" ht="22.5" customHeight="1" thickBot="1" x14ac:dyDescent="0.25">
      <c r="A1698" s="132"/>
      <c r="B1698" s="134"/>
      <c r="C1698" s="134"/>
      <c r="D1698" s="134"/>
      <c r="E1698" s="134"/>
      <c r="F1698" s="134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222" t="str">
        <f ca="1">IF(INDIRECT("ЗакСпец!D1221")&lt;&gt;"",INDIRECT("ЗакСпец!D1221"),"")</f>
        <v/>
      </c>
      <c r="K1698" s="222"/>
      <c r="L1698" s="222"/>
      <c r="M1698" s="222"/>
      <c r="N1698" s="222"/>
      <c r="O1698" s="141" t="str">
        <f ca="1">IF(INDIRECT("ЗакСпец!E1221")&lt;&gt;"",INDIRECT("ЗакСпец!E1221"),"")</f>
        <v/>
      </c>
      <c r="P1698" s="141"/>
      <c r="Q1698" s="141"/>
      <c r="R1698" s="141"/>
      <c r="S1698" s="141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41" t="str">
        <f ca="1">IF(INDIRECT("ЗакСпец!H1221")&lt;&gt;"",INDIRECT("ЗакСпец!H1221"),"")</f>
        <v/>
      </c>
      <c r="W1698" s="141"/>
      <c r="X1698" s="141" t="str">
        <f ca="1">IF(INDIRECT("ЗакСпец!I1221")&lt;&gt;"",INDIRECT("ЗакСпец!I1221"),"")</f>
        <v/>
      </c>
      <c r="Y1698" s="141"/>
      <c r="Z1698" s="141"/>
      <c r="AA1698" s="141"/>
      <c r="AB1698" s="139"/>
    </row>
    <row r="1699" spans="1:28" ht="22.5" customHeight="1" thickBot="1" x14ac:dyDescent="0.25">
      <c r="A1699" s="132"/>
      <c r="B1699" s="134"/>
      <c r="C1699" s="134"/>
      <c r="D1699" s="134"/>
      <c r="E1699" s="134"/>
      <c r="F1699" s="134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222" t="str">
        <f ca="1">IF(INDIRECT("ЗакСпец!D1222")&lt;&gt;"",INDIRECT("ЗакСпец!D1222"),"")</f>
        <v/>
      </c>
      <c r="K1699" s="222"/>
      <c r="L1699" s="222"/>
      <c r="M1699" s="222"/>
      <c r="N1699" s="222"/>
      <c r="O1699" s="141" t="str">
        <f ca="1">IF(INDIRECT("ЗакСпец!E1222")&lt;&gt;"",INDIRECT("ЗакСпец!E1222"),"")</f>
        <v/>
      </c>
      <c r="P1699" s="141"/>
      <c r="Q1699" s="141"/>
      <c r="R1699" s="141"/>
      <c r="S1699" s="141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41" t="str">
        <f ca="1">IF(INDIRECT("ЗакСпец!H1222")&lt;&gt;"",INDIRECT("ЗакСпец!H1222"),"")</f>
        <v/>
      </c>
      <c r="W1699" s="141"/>
      <c r="X1699" s="141" t="str">
        <f ca="1">IF(INDIRECT("ЗакСпец!I1222")&lt;&gt;"",INDIRECT("ЗакСпец!I1222"),"")</f>
        <v/>
      </c>
      <c r="Y1699" s="141"/>
      <c r="Z1699" s="141"/>
      <c r="AA1699" s="141"/>
      <c r="AB1699" s="139"/>
    </row>
    <row r="1700" spans="1:28" ht="22.5" customHeight="1" thickBot="1" x14ac:dyDescent="0.25">
      <c r="A1700" s="132"/>
      <c r="B1700" s="134"/>
      <c r="C1700" s="134"/>
      <c r="D1700" s="134"/>
      <c r="E1700" s="134"/>
      <c r="F1700" s="134"/>
      <c r="G1700" s="222" t="str">
        <f ca="1">IF(INDIRECT("ЗакСпец!A1223")&lt;&gt;"",INDIRECT("ЗакСпец!A1223"),"")</f>
        <v/>
      </c>
      <c r="H1700" s="141" t="str">
        <f ca="1">IF(INDIRECT("ЗакСпец!B1223")&lt;&gt;"",INDIRECT("ЗакСпец!B1223"),"")</f>
        <v/>
      </c>
      <c r="I1700" s="222" t="str">
        <f ca="1">IF(INDIRECT("ЗакСпец!C1223")&lt;&gt;"",INDIRECT("ЗакСпец!C1223"),"")</f>
        <v/>
      </c>
      <c r="J1700" s="222" t="str">
        <f ca="1">IF(INDIRECT("ЗакСпец!D1223")&lt;&gt;"",INDIRECT("ЗакСпец!D1223"),"")</f>
        <v/>
      </c>
      <c r="K1700" s="222"/>
      <c r="L1700" s="222"/>
      <c r="M1700" s="222"/>
      <c r="N1700" s="222"/>
      <c r="O1700" s="141" t="str">
        <f ca="1">IF(INDIRECT("ЗакСпец!E1223")&lt;&gt;"",INDIRECT("ЗакСпец!E1223"),"")</f>
        <v/>
      </c>
      <c r="P1700" s="141"/>
      <c r="Q1700" s="141"/>
      <c r="R1700" s="141"/>
      <c r="S1700" s="141"/>
      <c r="T1700" s="222" t="str">
        <f ca="1">IF(INDIRECT("ЗакСпец!F1223")&lt;&gt;"",INDIRECT("ЗакСпец!F1223"),"")</f>
        <v/>
      </c>
      <c r="U1700" s="222" t="str">
        <f ca="1">IF(INDIRECT("ЗакСпец!G1223")&lt;&gt;"",INDIRECT("ЗакСпец!G1223"),"")</f>
        <v/>
      </c>
      <c r="V1700" s="141" t="str">
        <f ca="1">IF(INDIRECT("ЗакСпец!H1223")&lt;&gt;"",INDIRECT("ЗакСпец!H1223"),"")</f>
        <v/>
      </c>
      <c r="W1700" s="141"/>
      <c r="X1700" s="141" t="str">
        <f ca="1">IF(INDIRECT("ЗакСпец!I1223")&lt;&gt;"",INDIRECT("ЗакСпец!I1223"),"")</f>
        <v/>
      </c>
      <c r="Y1700" s="141"/>
      <c r="Z1700" s="141"/>
      <c r="AA1700" s="141"/>
      <c r="AB1700" s="139"/>
    </row>
    <row r="1701" spans="1:28" ht="2.85" customHeight="1" thickBot="1" x14ac:dyDescent="0.25">
      <c r="A1701" s="132"/>
      <c r="B1701" s="134"/>
      <c r="C1701" s="134"/>
      <c r="D1701" s="134"/>
      <c r="E1701" s="134"/>
      <c r="F1701" s="134"/>
      <c r="G1701" s="222"/>
      <c r="H1701" s="141"/>
      <c r="I1701" s="222"/>
      <c r="J1701" s="222"/>
      <c r="K1701" s="222"/>
      <c r="L1701" s="222"/>
      <c r="M1701" s="222"/>
      <c r="N1701" s="222"/>
      <c r="O1701" s="141"/>
      <c r="P1701" s="141"/>
      <c r="Q1701" s="141"/>
      <c r="R1701" s="141"/>
      <c r="S1701" s="141"/>
      <c r="T1701" s="222"/>
      <c r="U1701" s="222"/>
      <c r="V1701" s="141"/>
      <c r="W1701" s="141"/>
      <c r="X1701" s="141"/>
      <c r="Y1701" s="141"/>
      <c r="Z1701" s="141"/>
      <c r="AA1701" s="141"/>
      <c r="AB1701" s="139"/>
    </row>
    <row r="1702" spans="1:28" ht="22.5" customHeight="1" thickBot="1" x14ac:dyDescent="0.25">
      <c r="A1702" s="132"/>
      <c r="B1702" s="134"/>
      <c r="C1702" s="134"/>
      <c r="D1702" s="134"/>
      <c r="E1702" s="134"/>
      <c r="F1702" s="134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222" t="str">
        <f ca="1">IF(INDIRECT("ЗакСпец!D1224")&lt;&gt;"",INDIRECT("ЗакСпец!D1224"),"")</f>
        <v/>
      </c>
      <c r="K1702" s="222"/>
      <c r="L1702" s="222"/>
      <c r="M1702" s="222"/>
      <c r="N1702" s="222"/>
      <c r="O1702" s="141" t="str">
        <f ca="1">IF(INDIRECT("ЗакСпец!E1224")&lt;&gt;"",INDIRECT("ЗакСпец!E1224"),"")</f>
        <v/>
      </c>
      <c r="P1702" s="141"/>
      <c r="Q1702" s="141"/>
      <c r="R1702" s="141"/>
      <c r="S1702" s="141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41" t="str">
        <f ca="1">IF(INDIRECT("ЗакСпец!H1224")&lt;&gt;"",INDIRECT("ЗакСпец!H1224"),"")</f>
        <v/>
      </c>
      <c r="W1702" s="141"/>
      <c r="X1702" s="141" t="str">
        <f ca="1">IF(INDIRECT("ЗакСпец!I1224")&lt;&gt;"",INDIRECT("ЗакСпец!I1224"),"")</f>
        <v/>
      </c>
      <c r="Y1702" s="141"/>
      <c r="Z1702" s="141"/>
      <c r="AA1702" s="141"/>
      <c r="AB1702" s="139"/>
    </row>
    <row r="1703" spans="1:28" ht="22.5" customHeight="1" thickBot="1" x14ac:dyDescent="0.25">
      <c r="A1703" s="132"/>
      <c r="B1703" s="134"/>
      <c r="C1703" s="134"/>
      <c r="D1703" s="134"/>
      <c r="E1703" s="134"/>
      <c r="F1703" s="134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222" t="str">
        <f ca="1">IF(INDIRECT("ЗакСпец!D1225")&lt;&gt;"",INDIRECT("ЗакСпец!D1225"),"")</f>
        <v/>
      </c>
      <c r="K1703" s="222"/>
      <c r="L1703" s="222"/>
      <c r="M1703" s="222"/>
      <c r="N1703" s="222"/>
      <c r="O1703" s="141" t="str">
        <f ca="1">IF(INDIRECT("ЗакСпец!E1225")&lt;&gt;"",INDIRECT("ЗакСпец!E1225"),"")</f>
        <v/>
      </c>
      <c r="P1703" s="141"/>
      <c r="Q1703" s="141"/>
      <c r="R1703" s="141"/>
      <c r="S1703" s="141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41" t="str">
        <f ca="1">IF(INDIRECT("ЗакСпец!H1225")&lt;&gt;"",INDIRECT("ЗакСпец!H1225"),"")</f>
        <v/>
      </c>
      <c r="W1703" s="141"/>
      <c r="X1703" s="141" t="str">
        <f ca="1">IF(INDIRECT("ЗакСпец!I1225")&lt;&gt;"",INDIRECT("ЗакСпец!I1225"),"")</f>
        <v/>
      </c>
      <c r="Y1703" s="141"/>
      <c r="Z1703" s="141"/>
      <c r="AA1703" s="141"/>
      <c r="AB1703" s="139"/>
    </row>
    <row r="1704" spans="1:28" ht="8.4499999999999993" customHeight="1" thickBot="1" x14ac:dyDescent="0.25">
      <c r="A1704" s="132"/>
      <c r="B1704" s="134"/>
      <c r="C1704" s="134"/>
      <c r="D1704" s="134"/>
      <c r="E1704" s="134"/>
      <c r="F1704" s="134"/>
      <c r="G1704" s="222" t="str">
        <f ca="1">IF(INDIRECT("ЗакСпец!A1226")&lt;&gt;"",INDIRECT("ЗакСпец!A1226"),"")</f>
        <v/>
      </c>
      <c r="H1704" s="224" t="str">
        <f ca="1">IF(INDIRECT("ЗакСпец!B1226")&lt;&gt;"",INDIRECT("ЗакСпец!B1226"),"")</f>
        <v/>
      </c>
      <c r="I1704" s="222" t="str">
        <f ca="1">IF(INDIRECT("ЗакСпец!C1226")&lt;&gt;"",INDIRECT("ЗакСпец!C1226"),"")</f>
        <v/>
      </c>
      <c r="J1704" s="222" t="str">
        <f ca="1">IF(INDIRECT("ЗакСпец!D1226")&lt;&gt;"",INDIRECT("ЗакСпец!D1226"),"")</f>
        <v/>
      </c>
      <c r="K1704" s="222"/>
      <c r="L1704" s="222"/>
      <c r="M1704" s="222"/>
      <c r="N1704" s="222"/>
      <c r="O1704" s="141" t="str">
        <f ca="1">IF(INDIRECT("ЗакСпец!E1226")&lt;&gt;"",INDIRECT("ЗакСпец!E1226"),"")</f>
        <v/>
      </c>
      <c r="P1704" s="141"/>
      <c r="Q1704" s="141"/>
      <c r="R1704" s="141"/>
      <c r="S1704" s="141"/>
      <c r="T1704" s="222" t="str">
        <f ca="1">IF(INDIRECT("ЗакСпец!F1226")&lt;&gt;"",INDIRECT("ЗакСпец!F1226"),"")</f>
        <v/>
      </c>
      <c r="U1704" s="222" t="str">
        <f ca="1">IF(INDIRECT("ЗакСпец!G1226")&lt;&gt;"",INDIRECT("ЗакСпец!G1226"),"")</f>
        <v/>
      </c>
      <c r="V1704" s="141" t="str">
        <f ca="1">IF(INDIRECT("ЗакСпец!H1226")&lt;&gt;"",INDIRECT("ЗакСпец!H1226"),"")</f>
        <v/>
      </c>
      <c r="W1704" s="141"/>
      <c r="X1704" s="141" t="str">
        <f ca="1">IF(INDIRECT("ЗакСпец!I1226")&lt;&gt;"",INDIRECT("ЗакСпец!I1226"),"")</f>
        <v/>
      </c>
      <c r="Y1704" s="141"/>
      <c r="Z1704" s="141"/>
      <c r="AA1704" s="141"/>
      <c r="AB1704" s="139"/>
    </row>
    <row r="1705" spans="1:28" ht="14.1" customHeight="1" thickBot="1" x14ac:dyDescent="0.25">
      <c r="A1705" s="132"/>
      <c r="B1705" s="134"/>
      <c r="C1705" s="134"/>
      <c r="D1705" s="134"/>
      <c r="E1705" s="134"/>
      <c r="F1705" s="134"/>
      <c r="G1705" s="222"/>
      <c r="H1705" s="224"/>
      <c r="I1705" s="222"/>
      <c r="J1705" s="222"/>
      <c r="K1705" s="222"/>
      <c r="L1705" s="222"/>
      <c r="M1705" s="222"/>
      <c r="N1705" s="222"/>
      <c r="O1705" s="141"/>
      <c r="P1705" s="141"/>
      <c r="Q1705" s="141"/>
      <c r="R1705" s="141"/>
      <c r="S1705" s="141"/>
      <c r="T1705" s="222"/>
      <c r="U1705" s="222"/>
      <c r="V1705" s="141"/>
      <c r="W1705" s="141"/>
      <c r="X1705" s="141"/>
      <c r="Y1705" s="141"/>
      <c r="Z1705" s="141"/>
      <c r="AA1705" s="141"/>
      <c r="AB1705" s="139"/>
    </row>
    <row r="1706" spans="1:28" ht="22.5" customHeight="1" thickBot="1" x14ac:dyDescent="0.25">
      <c r="A1706" s="132"/>
      <c r="B1706" s="134"/>
      <c r="C1706" s="134"/>
      <c r="D1706" s="134"/>
      <c r="E1706" s="134"/>
      <c r="F1706" s="134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222" t="str">
        <f ca="1">IF(INDIRECT("ЗакСпец!D1227")&lt;&gt;"",INDIRECT("ЗакСпец!D1227"),"")</f>
        <v/>
      </c>
      <c r="K1706" s="222"/>
      <c r="L1706" s="222"/>
      <c r="M1706" s="222"/>
      <c r="N1706" s="222"/>
      <c r="O1706" s="141" t="str">
        <f ca="1">IF(INDIRECT("ЗакСпец!E1227")&lt;&gt;"",INDIRECT("ЗакСпец!E1227"),"")</f>
        <v/>
      </c>
      <c r="P1706" s="141"/>
      <c r="Q1706" s="141"/>
      <c r="R1706" s="141"/>
      <c r="S1706" s="141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41" t="str">
        <f ca="1">IF(INDIRECT("ЗакСпец!H1227")&lt;&gt;"",INDIRECT("ЗакСпец!H1227"),"")</f>
        <v/>
      </c>
      <c r="W1706" s="141"/>
      <c r="X1706" s="141" t="str">
        <f ca="1">IF(INDIRECT("ЗакСпец!I1227")&lt;&gt;"",INDIRECT("ЗакСпец!I1227"),"")</f>
        <v/>
      </c>
      <c r="Y1706" s="141"/>
      <c r="Z1706" s="141"/>
      <c r="AA1706" s="141"/>
      <c r="AB1706" s="139"/>
    </row>
    <row r="1707" spans="1:28" ht="19.7" customHeight="1" thickBot="1" x14ac:dyDescent="0.25">
      <c r="A1707" s="132"/>
      <c r="B1707" s="134"/>
      <c r="C1707" s="134"/>
      <c r="D1707" s="134"/>
      <c r="E1707" s="134"/>
      <c r="F1707" s="134"/>
      <c r="G1707" s="222" t="str">
        <f ca="1">IF(INDIRECT("ЗакСпец!A1228")&lt;&gt;"",INDIRECT("ЗакСпец!A1228"),"")</f>
        <v/>
      </c>
      <c r="H1707" s="141" t="str">
        <f ca="1">IF(INDIRECT("ЗакСпец!B1228")&lt;&gt;"",INDIRECT("ЗакСпец!B1228"),"")</f>
        <v/>
      </c>
      <c r="I1707" s="222" t="str">
        <f ca="1">IF(INDIRECT("ЗакСпец!C1228")&lt;&gt;"",INDIRECT("ЗакСпец!C1228"),"")</f>
        <v/>
      </c>
      <c r="J1707" s="222" t="str">
        <f ca="1">IF(INDIRECT("ЗакСпец!D1228")&lt;&gt;"",INDIRECT("ЗакСпец!D1228"),"")</f>
        <v/>
      </c>
      <c r="K1707" s="222"/>
      <c r="L1707" s="222"/>
      <c r="M1707" s="222"/>
      <c r="N1707" s="222"/>
      <c r="O1707" s="141" t="str">
        <f ca="1">IF(INDIRECT("ЗакСпец!E1228")&lt;&gt;"",INDIRECT("ЗакСпец!E1228"),"")</f>
        <v/>
      </c>
      <c r="P1707" s="141"/>
      <c r="Q1707" s="141"/>
      <c r="R1707" s="141"/>
      <c r="S1707" s="141"/>
      <c r="T1707" s="222" t="str">
        <f ca="1">IF(INDIRECT("ЗакСпец!F1228")&lt;&gt;"",INDIRECT("ЗакСпец!F1228"),"")</f>
        <v/>
      </c>
      <c r="U1707" s="222" t="str">
        <f ca="1">IF(INDIRECT("ЗакСпец!G1228")&lt;&gt;"",INDIRECT("ЗакСпец!G1228"),"")</f>
        <v/>
      </c>
      <c r="V1707" s="141" t="str">
        <f ca="1">IF(INDIRECT("ЗакСпец!H1228")&lt;&gt;"",INDIRECT("ЗакСпец!H1228"),"")</f>
        <v/>
      </c>
      <c r="W1707" s="141"/>
      <c r="X1707" s="141" t="str">
        <f ca="1">IF(INDIRECT("ЗакСпец!I1228")&lt;&gt;"",INDIRECT("ЗакСпец!I1228"),"")</f>
        <v/>
      </c>
      <c r="Y1707" s="141"/>
      <c r="Z1707" s="141"/>
      <c r="AA1707" s="141"/>
      <c r="AB1707" s="139"/>
    </row>
    <row r="1708" spans="1:28" ht="2.85" customHeight="1" thickBot="1" x14ac:dyDescent="0.25">
      <c r="A1708" s="132"/>
      <c r="B1708" s="134"/>
      <c r="C1708" s="162" t="s">
        <v>29</v>
      </c>
      <c r="D1708" s="127"/>
      <c r="E1708" s="127"/>
      <c r="F1708" s="127"/>
      <c r="G1708" s="223"/>
      <c r="H1708" s="141"/>
      <c r="I1708" s="222"/>
      <c r="J1708" s="222"/>
      <c r="K1708" s="222"/>
      <c r="L1708" s="222"/>
      <c r="M1708" s="222"/>
      <c r="N1708" s="222"/>
      <c r="O1708" s="141"/>
      <c r="P1708" s="141"/>
      <c r="Q1708" s="141"/>
      <c r="R1708" s="141"/>
      <c r="S1708" s="141"/>
      <c r="T1708" s="222"/>
      <c r="U1708" s="222"/>
      <c r="V1708" s="141"/>
      <c r="W1708" s="141"/>
      <c r="X1708" s="141"/>
      <c r="Y1708" s="141"/>
      <c r="Z1708" s="141"/>
      <c r="AA1708" s="141"/>
      <c r="AB1708" s="139"/>
    </row>
    <row r="1709" spans="1:28" ht="22.5" customHeight="1" thickBot="1" x14ac:dyDescent="0.25">
      <c r="A1709" s="132"/>
      <c r="B1709" s="134"/>
      <c r="C1709" s="127"/>
      <c r="D1709" s="127"/>
      <c r="E1709" s="127"/>
      <c r="F1709" s="127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222" t="str">
        <f ca="1">IF(INDIRECT("ЗакСпец!D1229")&lt;&gt;"",INDIRECT("ЗакСпец!D1229"),"")</f>
        <v/>
      </c>
      <c r="K1709" s="222"/>
      <c r="L1709" s="222"/>
      <c r="M1709" s="222"/>
      <c r="N1709" s="222"/>
      <c r="O1709" s="141" t="str">
        <f ca="1">IF(INDIRECT("ЗакСпец!E1229")&lt;&gt;"",INDIRECT("ЗакСпец!E1229"),"")</f>
        <v/>
      </c>
      <c r="P1709" s="141"/>
      <c r="Q1709" s="141"/>
      <c r="R1709" s="141"/>
      <c r="S1709" s="141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41" t="str">
        <f ca="1">IF(INDIRECT("ЗакСпец!H1229")&lt;&gt;"",INDIRECT("ЗакСпец!H1229"),"")</f>
        <v/>
      </c>
      <c r="W1709" s="141"/>
      <c r="X1709" s="141" t="str">
        <f ca="1">IF(INDIRECT("ЗакСпец!I1229")&lt;&gt;"",INDIRECT("ЗакСпец!I1229"),"")</f>
        <v/>
      </c>
      <c r="Y1709" s="141"/>
      <c r="Z1709" s="141"/>
      <c r="AA1709" s="141"/>
      <c r="AB1709" s="139"/>
    </row>
    <row r="1710" spans="1:28" ht="22.5" customHeight="1" thickBot="1" x14ac:dyDescent="0.25">
      <c r="A1710" s="132"/>
      <c r="B1710" s="134"/>
      <c r="C1710" s="127"/>
      <c r="D1710" s="127"/>
      <c r="E1710" s="127"/>
      <c r="F1710" s="127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222" t="str">
        <f ca="1">IF(INDIRECT("ЗакСпец!D1230")&lt;&gt;"",INDIRECT("ЗакСпец!D1230"),"")</f>
        <v/>
      </c>
      <c r="K1710" s="222"/>
      <c r="L1710" s="222"/>
      <c r="M1710" s="222"/>
      <c r="N1710" s="222"/>
      <c r="O1710" s="141" t="str">
        <f ca="1">IF(INDIRECT("ЗакСпец!E1230")&lt;&gt;"",INDIRECT("ЗакСпец!E1230"),"")</f>
        <v/>
      </c>
      <c r="P1710" s="141"/>
      <c r="Q1710" s="141"/>
      <c r="R1710" s="141"/>
      <c r="S1710" s="141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41" t="str">
        <f ca="1">IF(INDIRECT("ЗакСпец!H1230")&lt;&gt;"",INDIRECT("ЗакСпец!H1230"),"")</f>
        <v/>
      </c>
      <c r="W1710" s="141"/>
      <c r="X1710" s="141" t="str">
        <f ca="1">IF(INDIRECT("ЗакСпец!I1230")&lt;&gt;"",INDIRECT("ЗакСпец!I1230"),"")</f>
        <v/>
      </c>
      <c r="Y1710" s="141"/>
      <c r="Z1710" s="141"/>
      <c r="AA1710" s="141"/>
      <c r="AB1710" s="139"/>
    </row>
    <row r="1711" spans="1:28" ht="22.5" customHeight="1" thickBot="1" x14ac:dyDescent="0.25">
      <c r="A1711" s="132"/>
      <c r="B1711" s="134"/>
      <c r="C1711" s="127"/>
      <c r="D1711" s="127"/>
      <c r="E1711" s="127"/>
      <c r="F1711" s="127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222" t="str">
        <f ca="1">IF(INDIRECT("ЗакСпец!D1231")&lt;&gt;"",INDIRECT("ЗакСпец!D1231"),"")</f>
        <v/>
      </c>
      <c r="K1711" s="222"/>
      <c r="L1711" s="222"/>
      <c r="M1711" s="222"/>
      <c r="N1711" s="222"/>
      <c r="O1711" s="141" t="str">
        <f ca="1">IF(INDIRECT("ЗакСпец!E1231")&lt;&gt;"",INDIRECT("ЗакСпец!E1231"),"")</f>
        <v/>
      </c>
      <c r="P1711" s="141"/>
      <c r="Q1711" s="141"/>
      <c r="R1711" s="141"/>
      <c r="S1711" s="141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41" t="str">
        <f ca="1">IF(INDIRECT("ЗакСпец!H1231")&lt;&gt;"",INDIRECT("ЗакСпец!H1231"),"")</f>
        <v/>
      </c>
      <c r="W1711" s="141"/>
      <c r="X1711" s="141" t="str">
        <f ca="1">IF(INDIRECT("ЗакСпец!I1231")&lt;&gt;"",INDIRECT("ЗакСпец!I1231"),"")</f>
        <v/>
      </c>
      <c r="Y1711" s="141"/>
      <c r="Z1711" s="141"/>
      <c r="AA1711" s="141"/>
      <c r="AB1711" s="139"/>
    </row>
    <row r="1712" spans="1:28" ht="22.5" customHeight="1" thickBot="1" x14ac:dyDescent="0.25">
      <c r="A1712" s="132"/>
      <c r="B1712" s="134"/>
      <c r="C1712" s="162" t="s">
        <v>28</v>
      </c>
      <c r="D1712" s="162"/>
      <c r="E1712" s="127"/>
      <c r="F1712" s="127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222" t="str">
        <f ca="1">IF(INDIRECT("ЗакСпец!D1232")&lt;&gt;"",INDIRECT("ЗакСпец!D1232"),"")</f>
        <v/>
      </c>
      <c r="K1712" s="222"/>
      <c r="L1712" s="222"/>
      <c r="M1712" s="222"/>
      <c r="N1712" s="222"/>
      <c r="O1712" s="141" t="str">
        <f ca="1">IF(INDIRECT("ЗакСпец!E1232")&lt;&gt;"",INDIRECT("ЗакСпец!E1232"),"")</f>
        <v/>
      </c>
      <c r="P1712" s="141"/>
      <c r="Q1712" s="141"/>
      <c r="R1712" s="141"/>
      <c r="S1712" s="141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41" t="str">
        <f ca="1">IF(INDIRECT("ЗакСпец!H1232")&lt;&gt;"",INDIRECT("ЗакСпец!H1232"),"")</f>
        <v/>
      </c>
      <c r="W1712" s="141"/>
      <c r="X1712" s="141" t="str">
        <f ca="1">IF(INDIRECT("ЗакСпец!I1232")&lt;&gt;"",INDIRECT("ЗакСпец!I1232"),"")</f>
        <v/>
      </c>
      <c r="Y1712" s="141"/>
      <c r="Z1712" s="141"/>
      <c r="AA1712" s="141"/>
      <c r="AB1712" s="139"/>
    </row>
    <row r="1713" spans="1:28" ht="22.5" customHeight="1" thickBot="1" x14ac:dyDescent="0.25">
      <c r="A1713" s="132"/>
      <c r="B1713" s="134"/>
      <c r="C1713" s="162"/>
      <c r="D1713" s="162"/>
      <c r="E1713" s="127"/>
      <c r="F1713" s="127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222" t="str">
        <f ca="1">IF(INDIRECT("ЗакСпец!D1233")&lt;&gt;"",INDIRECT("ЗакСпец!D1233"),"")</f>
        <v/>
      </c>
      <c r="K1713" s="222"/>
      <c r="L1713" s="222"/>
      <c r="M1713" s="222"/>
      <c r="N1713" s="222"/>
      <c r="O1713" s="141" t="str">
        <f ca="1">IF(INDIRECT("ЗакСпец!E1233")&lt;&gt;"",INDIRECT("ЗакСпец!E1233"),"")</f>
        <v/>
      </c>
      <c r="P1713" s="141"/>
      <c r="Q1713" s="141"/>
      <c r="R1713" s="141"/>
      <c r="S1713" s="141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41" t="str">
        <f ca="1">IF(INDIRECT("ЗакСпец!H1233")&lt;&gt;"",INDIRECT("ЗакСпец!H1233"),"")</f>
        <v/>
      </c>
      <c r="W1713" s="141"/>
      <c r="X1713" s="141" t="str">
        <f ca="1">IF(INDIRECT("ЗакСпец!I1233")&lt;&gt;"",INDIRECT("ЗакСпец!I1233"),"")</f>
        <v/>
      </c>
      <c r="Y1713" s="141"/>
      <c r="Z1713" s="141"/>
      <c r="AA1713" s="141"/>
      <c r="AB1713" s="139"/>
    </row>
    <row r="1714" spans="1:28" ht="22.5" customHeight="1" thickBot="1" x14ac:dyDescent="0.25">
      <c r="A1714" s="132"/>
      <c r="B1714" s="134"/>
      <c r="C1714" s="162"/>
      <c r="D1714" s="162"/>
      <c r="E1714" s="127"/>
      <c r="F1714" s="127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222" t="str">
        <f ca="1">IF(INDIRECT("ЗакСпец!D1234")&lt;&gt;"",INDIRECT("ЗакСпец!D1234"),"")</f>
        <v/>
      </c>
      <c r="K1714" s="222"/>
      <c r="L1714" s="222"/>
      <c r="M1714" s="222"/>
      <c r="N1714" s="222"/>
      <c r="O1714" s="141" t="str">
        <f ca="1">IF(INDIRECT("ЗакСпец!E1234")&lt;&gt;"",INDIRECT("ЗакСпец!E1234"),"")</f>
        <v/>
      </c>
      <c r="P1714" s="141"/>
      <c r="Q1714" s="141"/>
      <c r="R1714" s="141"/>
      <c r="S1714" s="141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41" t="str">
        <f ca="1">IF(INDIRECT("ЗакСпец!H1234")&lt;&gt;"",INDIRECT("ЗакСпец!H1234"),"")</f>
        <v/>
      </c>
      <c r="W1714" s="141"/>
      <c r="X1714" s="141" t="str">
        <f ca="1">IF(INDIRECT("ЗакСпец!I1234")&lt;&gt;"",INDIRECT("ЗакСпец!I1234"),"")</f>
        <v/>
      </c>
      <c r="Y1714" s="141"/>
      <c r="Z1714" s="141"/>
      <c r="AA1714" s="141"/>
      <c r="AB1714" s="139"/>
    </row>
    <row r="1715" spans="1:28" ht="22.5" customHeight="1" thickBot="1" x14ac:dyDescent="0.25">
      <c r="A1715" s="132"/>
      <c r="B1715" s="134"/>
      <c r="C1715" s="162"/>
      <c r="D1715" s="162"/>
      <c r="E1715" s="127"/>
      <c r="F1715" s="127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222" t="str">
        <f ca="1">IF(INDIRECT("ЗакСпец!D1235")&lt;&gt;"",INDIRECT("ЗакСпец!D1235"),"")</f>
        <v/>
      </c>
      <c r="K1715" s="222"/>
      <c r="L1715" s="222"/>
      <c r="M1715" s="222"/>
      <c r="N1715" s="222"/>
      <c r="O1715" s="141" t="str">
        <f ca="1">IF(INDIRECT("ЗакСпец!E1235")&lt;&gt;"",INDIRECT("ЗакСпец!E1235"),"")</f>
        <v/>
      </c>
      <c r="P1715" s="141"/>
      <c r="Q1715" s="141"/>
      <c r="R1715" s="141"/>
      <c r="S1715" s="141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41" t="str">
        <f ca="1">IF(INDIRECT("ЗакСпец!H1235")&lt;&gt;"",INDIRECT("ЗакСпец!H1235"),"")</f>
        <v/>
      </c>
      <c r="W1715" s="141"/>
      <c r="X1715" s="141" t="str">
        <f ca="1">IF(INDIRECT("ЗакСпец!I1235")&lt;&gt;"",INDIRECT("ЗакСпец!I1235"),"")</f>
        <v/>
      </c>
      <c r="Y1715" s="141"/>
      <c r="Z1715" s="141"/>
      <c r="AA1715" s="141"/>
      <c r="AB1715" s="139"/>
    </row>
    <row r="1716" spans="1:28" ht="8.4499999999999993" customHeight="1" thickBot="1" x14ac:dyDescent="0.25">
      <c r="A1716" s="132"/>
      <c r="B1716" s="134"/>
      <c r="C1716" s="162"/>
      <c r="D1716" s="162"/>
      <c r="E1716" s="127"/>
      <c r="F1716" s="127"/>
      <c r="G1716" s="223" t="str">
        <f ca="1">IF(INDIRECT("ЗакСпец!A1236")&lt;&gt;"",INDIRECT("ЗакСпец!A1236"),"")</f>
        <v/>
      </c>
      <c r="H1716" s="141" t="str">
        <f ca="1">IF(INDIRECT("ЗакСпец!B1236")&lt;&gt;"",INDIRECT("ЗакСпец!B1236"),"")</f>
        <v/>
      </c>
      <c r="I1716" s="222" t="str">
        <f ca="1">IF(INDIRECT("ЗакСпец!C1236")&lt;&gt;"",INDIRECT("ЗакСпец!C1236"),"")</f>
        <v/>
      </c>
      <c r="J1716" s="222" t="str">
        <f ca="1">IF(INDIRECT("ЗакСпец!D1236")&lt;&gt;"",INDIRECT("ЗакСпец!D1236"),"")</f>
        <v/>
      </c>
      <c r="K1716" s="222"/>
      <c r="L1716" s="222"/>
      <c r="M1716" s="222"/>
      <c r="N1716" s="222"/>
      <c r="O1716" s="141" t="str">
        <f ca="1">IF(INDIRECT("ЗакСпец!E1236")&lt;&gt;"",INDIRECT("ЗакСпец!E1236"),"")</f>
        <v/>
      </c>
      <c r="P1716" s="141"/>
      <c r="Q1716" s="141"/>
      <c r="R1716" s="141"/>
      <c r="S1716" s="141"/>
      <c r="T1716" s="222" t="str">
        <f ca="1">IF(INDIRECT("ЗакСпец!F1236")&lt;&gt;"",INDIRECT("ЗакСпец!F1236"),"")</f>
        <v/>
      </c>
      <c r="U1716" s="222" t="str">
        <f ca="1">IF(INDIRECT("ЗакСпец!G1236")&lt;&gt;"",INDIRECT("ЗакСпец!G1236"),"")</f>
        <v/>
      </c>
      <c r="V1716" s="141" t="str">
        <f ca="1">IF(INDIRECT("ЗакСпец!H1236")&lt;&gt;"",INDIRECT("ЗакСпец!H1236"),"")</f>
        <v/>
      </c>
      <c r="W1716" s="141"/>
      <c r="X1716" s="141" t="str">
        <f ca="1">IF(INDIRECT("ЗакСпец!I1236")&lt;&gt;"",INDIRECT("ЗакСпец!I1236"),"")</f>
        <v/>
      </c>
      <c r="Y1716" s="141"/>
      <c r="Z1716" s="141"/>
      <c r="AA1716" s="141"/>
      <c r="AB1716" s="139"/>
    </row>
    <row r="1717" spans="1:28" ht="14.45" customHeight="1" thickBot="1" x14ac:dyDescent="0.25">
      <c r="A1717" s="132"/>
      <c r="B1717" s="134"/>
      <c r="C1717" s="162" t="s">
        <v>27</v>
      </c>
      <c r="D1717" s="162"/>
      <c r="E1717" s="127"/>
      <c r="F1717" s="127"/>
      <c r="G1717" s="223"/>
      <c r="H1717" s="141"/>
      <c r="I1717" s="222"/>
      <c r="J1717" s="222"/>
      <c r="K1717" s="222"/>
      <c r="L1717" s="222"/>
      <c r="M1717" s="222"/>
      <c r="N1717" s="222"/>
      <c r="O1717" s="141"/>
      <c r="P1717" s="141"/>
      <c r="Q1717" s="141"/>
      <c r="R1717" s="141"/>
      <c r="S1717" s="141"/>
      <c r="T1717" s="222"/>
      <c r="U1717" s="222"/>
      <c r="V1717" s="141"/>
      <c r="W1717" s="141"/>
      <c r="X1717" s="141"/>
      <c r="Y1717" s="141"/>
      <c r="Z1717" s="141"/>
      <c r="AA1717" s="141"/>
      <c r="AB1717" s="139"/>
    </row>
    <row r="1718" spans="1:28" ht="14.45" customHeight="1" thickBot="1" x14ac:dyDescent="0.25">
      <c r="A1718" s="132"/>
      <c r="B1718" s="134"/>
      <c r="C1718" s="162"/>
      <c r="D1718" s="162"/>
      <c r="E1718" s="127"/>
      <c r="F1718" s="127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39"/>
    </row>
    <row r="1719" spans="1:28" ht="14.45" customHeight="1" thickBot="1" x14ac:dyDescent="0.25">
      <c r="A1719" s="132"/>
      <c r="B1719" s="134"/>
      <c r="C1719" s="162"/>
      <c r="D1719" s="162"/>
      <c r="E1719" s="127"/>
      <c r="F1719" s="127"/>
      <c r="G1719" s="20"/>
      <c r="J1719" s="14"/>
      <c r="K1719" s="14"/>
      <c r="L1719" s="214"/>
      <c r="M1719" s="214"/>
      <c r="N1719" s="215"/>
      <c r="O1719" s="215"/>
      <c r="P1719" s="14"/>
      <c r="Q1719" s="14"/>
      <c r="R1719" s="216" t="str">
        <f>R1676</f>
        <v>1191-ИОС4.1-ВОР</v>
      </c>
      <c r="S1719" s="216"/>
      <c r="T1719" s="216"/>
      <c r="U1719" s="216"/>
      <c r="V1719" s="216"/>
      <c r="W1719" s="216"/>
      <c r="X1719" s="216"/>
      <c r="Y1719" s="216"/>
      <c r="Z1719" s="216"/>
      <c r="AA1719" s="32" t="s">
        <v>16</v>
      </c>
      <c r="AB1719" s="139"/>
    </row>
    <row r="1720" spans="1:28" ht="14.45" customHeight="1" thickBot="1" x14ac:dyDescent="0.25">
      <c r="A1720" s="132"/>
      <c r="B1720" s="134"/>
      <c r="C1720" s="162"/>
      <c r="D1720" s="162"/>
      <c r="E1720" s="127"/>
      <c r="F1720" s="127"/>
      <c r="G1720" s="20"/>
      <c r="J1720" s="27"/>
      <c r="K1720" s="27"/>
      <c r="L1720" s="199"/>
      <c r="M1720" s="199"/>
      <c r="N1720" s="219"/>
      <c r="O1720" s="219"/>
      <c r="P1720" s="27"/>
      <c r="Q1720" s="27"/>
      <c r="R1720" s="216"/>
      <c r="S1720" s="216"/>
      <c r="T1720" s="216"/>
      <c r="U1720" s="216"/>
      <c r="V1720" s="216"/>
      <c r="W1720" s="216"/>
      <c r="X1720" s="216"/>
      <c r="Y1720" s="216"/>
      <c r="Z1720" s="216"/>
      <c r="AA1720" s="213" t="str">
        <f ca="1">IF(CONCATENATE(H1682,H1683,H1684,H1685,H1686)&lt;&gt;"",AA1677+1,"")</f>
        <v/>
      </c>
      <c r="AB1720" s="139"/>
    </row>
    <row r="1721" spans="1:28" ht="14.45" customHeight="1" thickBot="1" x14ac:dyDescent="0.25">
      <c r="A1721" s="132"/>
      <c r="B1721" s="134"/>
      <c r="C1721" s="162"/>
      <c r="D1721" s="162"/>
      <c r="E1721" s="127"/>
      <c r="F1721" s="127"/>
      <c r="G1721" s="23"/>
      <c r="H1721" s="42"/>
      <c r="I1721" s="24"/>
      <c r="J1721" s="13" t="s">
        <v>10</v>
      </c>
      <c r="K1721" s="13" t="s">
        <v>11</v>
      </c>
      <c r="L1721" s="213" t="s">
        <v>16</v>
      </c>
      <c r="M1721" s="213"/>
      <c r="N1721" s="127" t="s">
        <v>12</v>
      </c>
      <c r="O1721" s="127"/>
      <c r="P1721" s="13" t="s">
        <v>13</v>
      </c>
      <c r="Q1721" s="13" t="s">
        <v>14</v>
      </c>
      <c r="R1721" s="216"/>
      <c r="S1721" s="216"/>
      <c r="T1721" s="216"/>
      <c r="U1721" s="216"/>
      <c r="V1721" s="216"/>
      <c r="W1721" s="216"/>
      <c r="X1721" s="216"/>
      <c r="Y1721" s="216"/>
      <c r="Z1721" s="216"/>
      <c r="AA1721" s="213"/>
      <c r="AB1721" s="139"/>
    </row>
    <row r="1722" spans="1:28" ht="16.899999999999999" customHeight="1" x14ac:dyDescent="0.2">
      <c r="A1722" s="196"/>
      <c r="B1722" s="197"/>
      <c r="C1722" s="197"/>
      <c r="D1722" s="197"/>
      <c r="E1722" s="197"/>
      <c r="F1722" s="197"/>
      <c r="G1722" s="197"/>
      <c r="H1722" s="197"/>
      <c r="I1722" s="197"/>
      <c r="J1722" s="197"/>
      <c r="K1722" s="197"/>
      <c r="L1722" s="197"/>
      <c r="M1722" s="197"/>
      <c r="N1722" s="197"/>
      <c r="O1722" s="197"/>
      <c r="P1722" s="197"/>
      <c r="Q1722" s="197"/>
      <c r="R1722" s="197"/>
      <c r="S1722" s="197"/>
      <c r="T1722" s="197"/>
      <c r="U1722" s="197"/>
      <c r="V1722" s="197"/>
      <c r="W1722" s="197"/>
      <c r="X1722" s="197"/>
      <c r="Y1722" s="197"/>
      <c r="Z1722" s="197"/>
      <c r="AA1722" s="197"/>
      <c r="AB1722" s="140"/>
    </row>
    <row r="1723" spans="1:28" ht="16.899999999999999" customHeight="1" thickBot="1" x14ac:dyDescent="0.25">
      <c r="A1723" s="130"/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35"/>
    </row>
    <row r="1724" spans="1:28" ht="100.15" customHeight="1" thickBot="1" x14ac:dyDescent="0.25">
      <c r="A1724" s="198"/>
      <c r="B1724" s="134"/>
      <c r="C1724" s="134"/>
      <c r="D1724" s="134"/>
      <c r="E1724" s="134"/>
      <c r="F1724" s="134"/>
      <c r="G1724" s="12" t="s">
        <v>18</v>
      </c>
      <c r="H1724" s="38" t="s">
        <v>19</v>
      </c>
      <c r="I1724" s="12" t="s">
        <v>20</v>
      </c>
      <c r="J1724" s="222" t="s">
        <v>21</v>
      </c>
      <c r="K1724" s="222"/>
      <c r="L1724" s="222"/>
      <c r="M1724" s="213"/>
      <c r="N1724" s="213"/>
      <c r="O1724" s="141" t="s">
        <v>22</v>
      </c>
      <c r="P1724" s="141"/>
      <c r="Q1724" s="141"/>
      <c r="R1724" s="141"/>
      <c r="S1724" s="141"/>
      <c r="T1724" s="12" t="s">
        <v>26</v>
      </c>
      <c r="U1724" s="12" t="s">
        <v>25</v>
      </c>
      <c r="V1724" s="141" t="s">
        <v>23</v>
      </c>
      <c r="W1724" s="141"/>
      <c r="X1724" s="141" t="s">
        <v>24</v>
      </c>
      <c r="Y1724" s="141"/>
      <c r="Z1724" s="141"/>
      <c r="AA1724" s="141"/>
      <c r="AB1724" s="139"/>
    </row>
    <row r="1725" spans="1:28" ht="22.5" customHeight="1" thickBot="1" x14ac:dyDescent="0.25">
      <c r="A1725" s="132"/>
      <c r="B1725" s="134"/>
      <c r="C1725" s="134"/>
      <c r="D1725" s="134"/>
      <c r="E1725" s="134"/>
      <c r="F1725" s="134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222" t="str">
        <f ca="1">IF(INDIRECT("ЗакСпец!D1237")&lt;&gt;"",INDIRECT("ЗакСпец!D1237"),"")</f>
        <v/>
      </c>
      <c r="K1725" s="222"/>
      <c r="L1725" s="222"/>
      <c r="M1725" s="222"/>
      <c r="N1725" s="222"/>
      <c r="O1725" s="141" t="str">
        <f ca="1">IF(INDIRECT("ЗакСпец!E1237")&lt;&gt;"",INDIRECT("ЗакСпец!E1237"),"")</f>
        <v/>
      </c>
      <c r="P1725" s="141"/>
      <c r="Q1725" s="141"/>
      <c r="R1725" s="141"/>
      <c r="S1725" s="141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41" t="str">
        <f ca="1">IF(INDIRECT("ЗакСпец!H1237")&lt;&gt;"",INDIRECT("ЗакСпец!H1237"),"")</f>
        <v/>
      </c>
      <c r="W1725" s="141"/>
      <c r="X1725" s="141" t="str">
        <f ca="1">IF(INDIRECT("ЗакСпец!I1237")&lt;&gt;"",INDIRECT("ЗакСпец!I1237"),"")</f>
        <v/>
      </c>
      <c r="Y1725" s="141"/>
      <c r="Z1725" s="141"/>
      <c r="AA1725" s="141"/>
      <c r="AB1725" s="139"/>
    </row>
    <row r="1726" spans="1:28" ht="22.5" customHeight="1" thickBot="1" x14ac:dyDescent="0.25">
      <c r="A1726" s="132"/>
      <c r="B1726" s="134"/>
      <c r="C1726" s="134"/>
      <c r="D1726" s="134"/>
      <c r="E1726" s="134"/>
      <c r="F1726" s="134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222" t="str">
        <f ca="1">IF(INDIRECT("ЗакСпец!D1238")&lt;&gt;"",INDIRECT("ЗакСпец!D1238"),"")</f>
        <v/>
      </c>
      <c r="K1726" s="222"/>
      <c r="L1726" s="222"/>
      <c r="M1726" s="222"/>
      <c r="N1726" s="222"/>
      <c r="O1726" s="141" t="str">
        <f ca="1">IF(INDIRECT("ЗакСпец!E1238")&lt;&gt;"",INDIRECT("ЗакСпец!E1238"),"")</f>
        <v/>
      </c>
      <c r="P1726" s="141"/>
      <c r="Q1726" s="141"/>
      <c r="R1726" s="141"/>
      <c r="S1726" s="141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41" t="str">
        <f ca="1">IF(INDIRECT("ЗакСпец!H1238")&lt;&gt;"",INDIRECT("ЗакСпец!H1238"),"")</f>
        <v/>
      </c>
      <c r="W1726" s="141"/>
      <c r="X1726" s="141" t="str">
        <f ca="1">IF(INDIRECT("ЗакСпец!I1238")&lt;&gt;"",INDIRECT("ЗакСпец!I1238"),"")</f>
        <v/>
      </c>
      <c r="Y1726" s="141"/>
      <c r="Z1726" s="141"/>
      <c r="AA1726" s="141"/>
      <c r="AB1726" s="139"/>
    </row>
    <row r="1727" spans="1:28" ht="22.5" customHeight="1" thickBot="1" x14ac:dyDescent="0.25">
      <c r="A1727" s="132"/>
      <c r="B1727" s="134"/>
      <c r="C1727" s="134"/>
      <c r="D1727" s="134"/>
      <c r="E1727" s="134"/>
      <c r="F1727" s="134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222" t="str">
        <f ca="1">IF(INDIRECT("ЗакСпец!D1239")&lt;&gt;"",INDIRECT("ЗакСпец!D1239"),"")</f>
        <v/>
      </c>
      <c r="K1727" s="222"/>
      <c r="L1727" s="222"/>
      <c r="M1727" s="222"/>
      <c r="N1727" s="222"/>
      <c r="O1727" s="141" t="str">
        <f ca="1">IF(INDIRECT("ЗакСпец!E1239")&lt;&gt;"",INDIRECT("ЗакСпец!E1239"),"")</f>
        <v/>
      </c>
      <c r="P1727" s="141"/>
      <c r="Q1727" s="141"/>
      <c r="R1727" s="141"/>
      <c r="S1727" s="141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41" t="str">
        <f ca="1">IF(INDIRECT("ЗакСпец!H1239")&lt;&gt;"",INDIRECT("ЗакСпец!H1239"),"")</f>
        <v/>
      </c>
      <c r="W1727" s="141"/>
      <c r="X1727" s="141" t="str">
        <f ca="1">IF(INDIRECT("ЗакСпец!I1239")&lt;&gt;"",INDIRECT("ЗакСпец!I1239"),"")</f>
        <v/>
      </c>
      <c r="Y1727" s="141"/>
      <c r="Z1727" s="141"/>
      <c r="AA1727" s="141"/>
      <c r="AB1727" s="139"/>
    </row>
    <row r="1728" spans="1:28" ht="22.5" customHeight="1" thickBot="1" x14ac:dyDescent="0.25">
      <c r="A1728" s="132"/>
      <c r="B1728" s="134"/>
      <c r="C1728" s="134"/>
      <c r="D1728" s="134"/>
      <c r="E1728" s="134"/>
      <c r="F1728" s="134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222" t="str">
        <f ca="1">IF(INDIRECT("ЗакСпец!D1240")&lt;&gt;"",INDIRECT("ЗакСпец!D1240"),"")</f>
        <v/>
      </c>
      <c r="K1728" s="222"/>
      <c r="L1728" s="222"/>
      <c r="M1728" s="222"/>
      <c r="N1728" s="222"/>
      <c r="O1728" s="141" t="str">
        <f ca="1">IF(INDIRECT("ЗакСпец!E1240")&lt;&gt;"",INDIRECT("ЗакСпец!E1240"),"")</f>
        <v/>
      </c>
      <c r="P1728" s="141"/>
      <c r="Q1728" s="141"/>
      <c r="R1728" s="141"/>
      <c r="S1728" s="141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41" t="str">
        <f ca="1">IF(INDIRECT("ЗакСпец!H1240")&lt;&gt;"",INDIRECT("ЗакСпец!H1240"),"")</f>
        <v/>
      </c>
      <c r="W1728" s="141"/>
      <c r="X1728" s="141" t="str">
        <f ca="1">IF(INDIRECT("ЗакСпец!I1240")&lt;&gt;"",INDIRECT("ЗакСпец!I1240"),"")</f>
        <v/>
      </c>
      <c r="Y1728" s="141"/>
      <c r="Z1728" s="141"/>
      <c r="AA1728" s="141"/>
      <c r="AB1728" s="139"/>
    </row>
    <row r="1729" spans="1:28" ht="22.5" customHeight="1" thickBot="1" x14ac:dyDescent="0.25">
      <c r="A1729" s="132"/>
      <c r="B1729" s="134"/>
      <c r="C1729" s="134"/>
      <c r="D1729" s="134"/>
      <c r="E1729" s="134"/>
      <c r="F1729" s="134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222" t="str">
        <f ca="1">IF(INDIRECT("ЗакСпец!D1241")&lt;&gt;"",INDIRECT("ЗакСпец!D1241"),"")</f>
        <v/>
      </c>
      <c r="K1729" s="222"/>
      <c r="L1729" s="222"/>
      <c r="M1729" s="222"/>
      <c r="N1729" s="222"/>
      <c r="O1729" s="141" t="str">
        <f ca="1">IF(INDIRECT("ЗакСпец!E1241")&lt;&gt;"",INDIRECT("ЗакСпец!E1241"),"")</f>
        <v/>
      </c>
      <c r="P1729" s="141"/>
      <c r="Q1729" s="141"/>
      <c r="R1729" s="141"/>
      <c r="S1729" s="141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41" t="str">
        <f ca="1">IF(INDIRECT("ЗакСпец!H1241")&lt;&gt;"",INDIRECT("ЗакСпец!H1241"),"")</f>
        <v/>
      </c>
      <c r="W1729" s="141"/>
      <c r="X1729" s="141" t="str">
        <f ca="1">IF(INDIRECT("ЗакСпец!I1241")&lt;&gt;"",INDIRECT("ЗакСпец!I1241"),"")</f>
        <v/>
      </c>
      <c r="Y1729" s="141"/>
      <c r="Z1729" s="141"/>
      <c r="AA1729" s="141"/>
      <c r="AB1729" s="139"/>
    </row>
    <row r="1730" spans="1:28" ht="22.5" customHeight="1" thickBot="1" x14ac:dyDescent="0.25">
      <c r="A1730" s="132"/>
      <c r="B1730" s="134"/>
      <c r="C1730" s="134"/>
      <c r="D1730" s="134"/>
      <c r="E1730" s="134"/>
      <c r="F1730" s="134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222" t="str">
        <f ca="1">IF(INDIRECT("ЗакСпец!D1242")&lt;&gt;"",INDIRECT("ЗакСпец!D1242"),"")</f>
        <v/>
      </c>
      <c r="K1730" s="222"/>
      <c r="L1730" s="222"/>
      <c r="M1730" s="222"/>
      <c r="N1730" s="222"/>
      <c r="O1730" s="141" t="str">
        <f ca="1">IF(INDIRECT("ЗакСпец!E1242")&lt;&gt;"",INDIRECT("ЗакСпец!E1242"),"")</f>
        <v/>
      </c>
      <c r="P1730" s="141"/>
      <c r="Q1730" s="141"/>
      <c r="R1730" s="141"/>
      <c r="S1730" s="141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41" t="str">
        <f ca="1">IF(INDIRECT("ЗакСпец!H1242")&lt;&gt;"",INDIRECT("ЗакСпец!H1242"),"")</f>
        <v/>
      </c>
      <c r="W1730" s="141"/>
      <c r="X1730" s="141" t="str">
        <f ca="1">IF(INDIRECT("ЗакСпец!I1242")&lt;&gt;"",INDIRECT("ЗакСпец!I1242"),"")</f>
        <v/>
      </c>
      <c r="Y1730" s="141"/>
      <c r="Z1730" s="141"/>
      <c r="AA1730" s="141"/>
      <c r="AB1730" s="139"/>
    </row>
    <row r="1731" spans="1:28" ht="22.5" customHeight="1" thickBot="1" x14ac:dyDescent="0.25">
      <c r="A1731" s="132"/>
      <c r="B1731" s="134"/>
      <c r="C1731" s="134"/>
      <c r="D1731" s="134"/>
      <c r="E1731" s="134"/>
      <c r="F1731" s="134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222" t="str">
        <f ca="1">IF(INDIRECT("ЗакСпец!D1243")&lt;&gt;"",INDIRECT("ЗакСпец!D1243"),"")</f>
        <v/>
      </c>
      <c r="K1731" s="222"/>
      <c r="L1731" s="222"/>
      <c r="M1731" s="222"/>
      <c r="N1731" s="222"/>
      <c r="O1731" s="141" t="str">
        <f ca="1">IF(INDIRECT("ЗакСпец!E1243")&lt;&gt;"",INDIRECT("ЗакСпец!E1243"),"")</f>
        <v/>
      </c>
      <c r="P1731" s="141"/>
      <c r="Q1731" s="141"/>
      <c r="R1731" s="141"/>
      <c r="S1731" s="141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41" t="str">
        <f ca="1">IF(INDIRECT("ЗакСпец!H1243")&lt;&gt;"",INDIRECT("ЗакСпец!H1243"),"")</f>
        <v/>
      </c>
      <c r="W1731" s="141"/>
      <c r="X1731" s="141" t="str">
        <f ca="1">IF(INDIRECT("ЗакСпец!I1243")&lt;&gt;"",INDIRECT("ЗакСпец!I1243"),"")</f>
        <v/>
      </c>
      <c r="Y1731" s="141"/>
      <c r="Z1731" s="141"/>
      <c r="AA1731" s="141"/>
      <c r="AB1731" s="139"/>
    </row>
    <row r="1732" spans="1:28" ht="22.5" customHeight="1" thickBot="1" x14ac:dyDescent="0.25">
      <c r="A1732" s="132"/>
      <c r="B1732" s="134"/>
      <c r="C1732" s="134"/>
      <c r="D1732" s="134"/>
      <c r="E1732" s="134"/>
      <c r="F1732" s="134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222" t="str">
        <f ca="1">IF(INDIRECT("ЗакСпец!D1244")&lt;&gt;"",INDIRECT("ЗакСпец!D1244"),"")</f>
        <v/>
      </c>
      <c r="K1732" s="222"/>
      <c r="L1732" s="222"/>
      <c r="M1732" s="222"/>
      <c r="N1732" s="222"/>
      <c r="O1732" s="141" t="str">
        <f ca="1">IF(INDIRECT("ЗакСпец!E1244")&lt;&gt;"",INDIRECT("ЗакСпец!E1244"),"")</f>
        <v/>
      </c>
      <c r="P1732" s="141"/>
      <c r="Q1732" s="141"/>
      <c r="R1732" s="141"/>
      <c r="S1732" s="141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41" t="str">
        <f ca="1">IF(INDIRECT("ЗакСпец!H1244")&lt;&gt;"",INDIRECT("ЗакСпец!H1244"),"")</f>
        <v/>
      </c>
      <c r="W1732" s="141"/>
      <c r="X1732" s="141" t="str">
        <f ca="1">IF(INDIRECT("ЗакСпец!I1244")&lt;&gt;"",INDIRECT("ЗакСпец!I1244"),"")</f>
        <v/>
      </c>
      <c r="Y1732" s="141"/>
      <c r="Z1732" s="141"/>
      <c r="AA1732" s="141"/>
      <c r="AB1732" s="139"/>
    </row>
    <row r="1733" spans="1:28" ht="22.5" customHeight="1" thickBot="1" x14ac:dyDescent="0.25">
      <c r="A1733" s="132"/>
      <c r="B1733" s="134"/>
      <c r="C1733" s="134"/>
      <c r="D1733" s="134"/>
      <c r="E1733" s="134"/>
      <c r="F1733" s="134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222" t="str">
        <f ca="1">IF(INDIRECT("ЗакСпец!D1245")&lt;&gt;"",INDIRECT("ЗакСпец!D1245"),"")</f>
        <v/>
      </c>
      <c r="K1733" s="222"/>
      <c r="L1733" s="222"/>
      <c r="M1733" s="222"/>
      <c r="N1733" s="222"/>
      <c r="O1733" s="141" t="str">
        <f ca="1">IF(INDIRECT("ЗакСпец!E1245")&lt;&gt;"",INDIRECT("ЗакСпец!E1245"),"")</f>
        <v/>
      </c>
      <c r="P1733" s="141"/>
      <c r="Q1733" s="141"/>
      <c r="R1733" s="141"/>
      <c r="S1733" s="141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41" t="str">
        <f ca="1">IF(INDIRECT("ЗакСпец!H1245")&lt;&gt;"",INDIRECT("ЗакСпец!H1245"),"")</f>
        <v/>
      </c>
      <c r="W1733" s="141"/>
      <c r="X1733" s="141" t="str">
        <f ca="1">IF(INDIRECT("ЗакСпец!I1245")&lt;&gt;"",INDIRECT("ЗакСпец!I1245"),"")</f>
        <v/>
      </c>
      <c r="Y1733" s="141"/>
      <c r="Z1733" s="141"/>
      <c r="AA1733" s="141"/>
      <c r="AB1733" s="139"/>
    </row>
    <row r="1734" spans="1:28" ht="22.5" customHeight="1" thickBot="1" x14ac:dyDescent="0.25">
      <c r="A1734" s="132"/>
      <c r="B1734" s="134"/>
      <c r="C1734" s="134"/>
      <c r="D1734" s="134"/>
      <c r="E1734" s="134"/>
      <c r="F1734" s="134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222" t="str">
        <f ca="1">IF(INDIRECT("ЗакСпец!D1246")&lt;&gt;"",INDIRECT("ЗакСпец!D1246"),"")</f>
        <v/>
      </c>
      <c r="K1734" s="222"/>
      <c r="L1734" s="222"/>
      <c r="M1734" s="222"/>
      <c r="N1734" s="222"/>
      <c r="O1734" s="141" t="str">
        <f ca="1">IF(INDIRECT("ЗакСпец!E1246")&lt;&gt;"",INDIRECT("ЗакСпец!E1246"),"")</f>
        <v/>
      </c>
      <c r="P1734" s="141"/>
      <c r="Q1734" s="141"/>
      <c r="R1734" s="141"/>
      <c r="S1734" s="141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41" t="str">
        <f ca="1">IF(INDIRECT("ЗакСпец!H1246")&lt;&gt;"",INDIRECT("ЗакСпец!H1246"),"")</f>
        <v/>
      </c>
      <c r="W1734" s="141"/>
      <c r="X1734" s="141" t="str">
        <f ca="1">IF(INDIRECT("ЗакСпец!I1246")&lt;&gt;"",INDIRECT("ЗакСпец!I1246"),"")</f>
        <v/>
      </c>
      <c r="Y1734" s="141"/>
      <c r="Z1734" s="141"/>
      <c r="AA1734" s="141"/>
      <c r="AB1734" s="139"/>
    </row>
    <row r="1735" spans="1:28" ht="22.5" customHeight="1" thickBot="1" x14ac:dyDescent="0.25">
      <c r="A1735" s="132"/>
      <c r="B1735" s="134"/>
      <c r="C1735" s="134"/>
      <c r="D1735" s="134"/>
      <c r="E1735" s="134"/>
      <c r="F1735" s="134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222" t="str">
        <f ca="1">IF(INDIRECT("ЗакСпец!D1247")&lt;&gt;"",INDIRECT("ЗакСпец!D1247"),"")</f>
        <v/>
      </c>
      <c r="K1735" s="222"/>
      <c r="L1735" s="222"/>
      <c r="M1735" s="222"/>
      <c r="N1735" s="222"/>
      <c r="O1735" s="141" t="str">
        <f ca="1">IF(INDIRECT("ЗакСпец!E1247")&lt;&gt;"",INDIRECT("ЗакСпец!E1247"),"")</f>
        <v/>
      </c>
      <c r="P1735" s="141"/>
      <c r="Q1735" s="141"/>
      <c r="R1735" s="141"/>
      <c r="S1735" s="141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41" t="str">
        <f ca="1">IF(INDIRECT("ЗакСпец!H1247")&lt;&gt;"",INDIRECT("ЗакСпец!H1247"),"")</f>
        <v/>
      </c>
      <c r="W1735" s="141"/>
      <c r="X1735" s="141" t="str">
        <f ca="1">IF(INDIRECT("ЗакСпец!I1247")&lt;&gt;"",INDIRECT("ЗакСпец!I1247"),"")</f>
        <v/>
      </c>
      <c r="Y1735" s="141"/>
      <c r="Z1735" s="141"/>
      <c r="AA1735" s="141"/>
      <c r="AB1735" s="139"/>
    </row>
    <row r="1736" spans="1:28" ht="22.5" customHeight="1" thickBot="1" x14ac:dyDescent="0.25">
      <c r="A1736" s="132"/>
      <c r="B1736" s="134"/>
      <c r="C1736" s="134"/>
      <c r="D1736" s="134"/>
      <c r="E1736" s="134"/>
      <c r="F1736" s="134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222" t="str">
        <f ca="1">IF(INDIRECT("ЗакСпец!D1248")&lt;&gt;"",INDIRECT("ЗакСпец!D1248"),"")</f>
        <v/>
      </c>
      <c r="K1736" s="222"/>
      <c r="L1736" s="222"/>
      <c r="M1736" s="222"/>
      <c r="N1736" s="222"/>
      <c r="O1736" s="141" t="str">
        <f ca="1">IF(INDIRECT("ЗакСпец!E1248")&lt;&gt;"",INDIRECT("ЗакСпец!E1248"),"")</f>
        <v/>
      </c>
      <c r="P1736" s="141"/>
      <c r="Q1736" s="141"/>
      <c r="R1736" s="141"/>
      <c r="S1736" s="141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41" t="str">
        <f ca="1">IF(INDIRECT("ЗакСпец!H1248")&lt;&gt;"",INDIRECT("ЗакСпец!H1248"),"")</f>
        <v/>
      </c>
      <c r="W1736" s="141"/>
      <c r="X1736" s="141" t="str">
        <f ca="1">IF(INDIRECT("ЗакСпец!I1248")&lt;&gt;"",INDIRECT("ЗакСпец!I1248"),"")</f>
        <v/>
      </c>
      <c r="Y1736" s="141"/>
      <c r="Z1736" s="141"/>
      <c r="AA1736" s="141"/>
      <c r="AB1736" s="139"/>
    </row>
    <row r="1737" spans="1:28" ht="22.5" customHeight="1" thickBot="1" x14ac:dyDescent="0.25">
      <c r="A1737" s="132"/>
      <c r="B1737" s="134"/>
      <c r="C1737" s="134"/>
      <c r="D1737" s="134"/>
      <c r="E1737" s="134"/>
      <c r="F1737" s="134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222" t="str">
        <f ca="1">IF(INDIRECT("ЗакСпец!D1249")&lt;&gt;"",INDIRECT("ЗакСпец!D1249"),"")</f>
        <v/>
      </c>
      <c r="K1737" s="222"/>
      <c r="L1737" s="222"/>
      <c r="M1737" s="222"/>
      <c r="N1737" s="222"/>
      <c r="O1737" s="141" t="str">
        <f ca="1">IF(INDIRECT("ЗакСпец!E1249")&lt;&gt;"",INDIRECT("ЗакСпец!E1249"),"")</f>
        <v/>
      </c>
      <c r="P1737" s="141"/>
      <c r="Q1737" s="141"/>
      <c r="R1737" s="141"/>
      <c r="S1737" s="141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41" t="str">
        <f ca="1">IF(INDIRECT("ЗакСпец!H1249")&lt;&gt;"",INDIRECT("ЗакСпец!H1249"),"")</f>
        <v/>
      </c>
      <c r="W1737" s="141"/>
      <c r="X1737" s="141" t="str">
        <f ca="1">IF(INDIRECT("ЗакСпец!I1249")&lt;&gt;"",INDIRECT("ЗакСпец!I1249"),"")</f>
        <v/>
      </c>
      <c r="Y1737" s="141"/>
      <c r="Z1737" s="141"/>
      <c r="AA1737" s="141"/>
      <c r="AB1737" s="139"/>
    </row>
    <row r="1738" spans="1:28" ht="22.5" customHeight="1" thickBot="1" x14ac:dyDescent="0.25">
      <c r="A1738" s="132"/>
      <c r="B1738" s="134"/>
      <c r="C1738" s="134"/>
      <c r="D1738" s="134"/>
      <c r="E1738" s="134"/>
      <c r="F1738" s="134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222" t="str">
        <f ca="1">IF(INDIRECT("ЗакСпец!D1250")&lt;&gt;"",INDIRECT("ЗакСпец!D1250"),"")</f>
        <v/>
      </c>
      <c r="K1738" s="222"/>
      <c r="L1738" s="222"/>
      <c r="M1738" s="222"/>
      <c r="N1738" s="222"/>
      <c r="O1738" s="141" t="str">
        <f ca="1">IF(INDIRECT("ЗакСпец!E1250")&lt;&gt;"",INDIRECT("ЗакСпец!E1250"),"")</f>
        <v/>
      </c>
      <c r="P1738" s="141"/>
      <c r="Q1738" s="141"/>
      <c r="R1738" s="141"/>
      <c r="S1738" s="141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41" t="str">
        <f ca="1">IF(INDIRECT("ЗакСпец!H1250")&lt;&gt;"",INDIRECT("ЗакСпец!H1250"),"")</f>
        <v/>
      </c>
      <c r="W1738" s="141"/>
      <c r="X1738" s="141" t="str">
        <f ca="1">IF(INDIRECT("ЗакСпец!I1250")&lt;&gt;"",INDIRECT("ЗакСпец!I1250"),"")</f>
        <v/>
      </c>
      <c r="Y1738" s="141"/>
      <c r="Z1738" s="141"/>
      <c r="AA1738" s="141"/>
      <c r="AB1738" s="139"/>
    </row>
    <row r="1739" spans="1:28" ht="16.899999999999999" customHeight="1" thickBot="1" x14ac:dyDescent="0.25">
      <c r="A1739" s="132"/>
      <c r="B1739" s="134"/>
      <c r="C1739" s="134"/>
      <c r="D1739" s="134"/>
      <c r="E1739" s="134"/>
      <c r="F1739" s="134"/>
      <c r="G1739" s="222" t="str">
        <f ca="1">IF(INDIRECT("ЗакСпец!A1251")&lt;&gt;"",INDIRECT("ЗакСпец!A1251"),"")</f>
        <v/>
      </c>
      <c r="H1739" s="141" t="str">
        <f ca="1">IF(INDIRECT("ЗакСпец!B1251")&lt;&gt;"",INDIRECT("ЗакСпец!B1251"),"")</f>
        <v/>
      </c>
      <c r="I1739" s="222" t="str">
        <f ca="1">IF(INDIRECT("ЗакСпец!C1251")&lt;&gt;"",INDIRECT("ЗакСпец!C1251"),"")</f>
        <v/>
      </c>
      <c r="J1739" s="222" t="str">
        <f ca="1">IF(INDIRECT("ЗакСпец!D1251")&lt;&gt;"",INDIRECT("ЗакСпец!D1251"),"")</f>
        <v/>
      </c>
      <c r="K1739" s="222"/>
      <c r="L1739" s="222"/>
      <c r="M1739" s="222"/>
      <c r="N1739" s="222"/>
      <c r="O1739" s="141" t="str">
        <f ca="1">IF(INDIRECT("ЗакСпец!E1251")&lt;&gt;"",INDIRECT("ЗакСпец!E1251"),"")</f>
        <v/>
      </c>
      <c r="P1739" s="141"/>
      <c r="Q1739" s="141"/>
      <c r="R1739" s="141"/>
      <c r="S1739" s="141"/>
      <c r="T1739" s="222" t="str">
        <f ca="1">IF(INDIRECT("ЗакСпец!F1251")&lt;&gt;"",INDIRECT("ЗакСпец!F1251"),"")</f>
        <v/>
      </c>
      <c r="U1739" s="222" t="str">
        <f ca="1">IF(INDIRECT("ЗакСпец!G1251")&lt;&gt;"",INDIRECT("ЗакСпец!G1251"),"")</f>
        <v/>
      </c>
      <c r="V1739" s="141" t="str">
        <f ca="1">IF(INDIRECT("ЗакСпец!H1251")&lt;&gt;"",INDIRECT("ЗакСпец!H1251"),"")</f>
        <v/>
      </c>
      <c r="W1739" s="141"/>
      <c r="X1739" s="141" t="str">
        <f ca="1">IF(INDIRECT("ЗакСпец!I1251")&lt;&gt;"",INDIRECT("ЗакСпец!I1251"),"")</f>
        <v/>
      </c>
      <c r="Y1739" s="141"/>
      <c r="Z1739" s="141"/>
      <c r="AA1739" s="141"/>
      <c r="AB1739" s="139"/>
    </row>
    <row r="1740" spans="1:28" ht="5.65" customHeight="1" thickBot="1" x14ac:dyDescent="0.25">
      <c r="A1740" s="132"/>
      <c r="B1740" s="134"/>
      <c r="C1740" s="134"/>
      <c r="D1740" s="134"/>
      <c r="E1740" s="134"/>
      <c r="F1740" s="134"/>
      <c r="G1740" s="222"/>
      <c r="H1740" s="141"/>
      <c r="I1740" s="222"/>
      <c r="J1740" s="222"/>
      <c r="K1740" s="222"/>
      <c r="L1740" s="222"/>
      <c r="M1740" s="222"/>
      <c r="N1740" s="222"/>
      <c r="O1740" s="141"/>
      <c r="P1740" s="141"/>
      <c r="Q1740" s="141"/>
      <c r="R1740" s="141"/>
      <c r="S1740" s="141"/>
      <c r="T1740" s="222"/>
      <c r="U1740" s="222"/>
      <c r="V1740" s="141"/>
      <c r="W1740" s="141"/>
      <c r="X1740" s="141"/>
      <c r="Y1740" s="141"/>
      <c r="Z1740" s="141"/>
      <c r="AA1740" s="141"/>
      <c r="AB1740" s="139"/>
    </row>
    <row r="1741" spans="1:28" ht="22.5" customHeight="1" thickBot="1" x14ac:dyDescent="0.25">
      <c r="A1741" s="132"/>
      <c r="B1741" s="134"/>
      <c r="C1741" s="134"/>
      <c r="D1741" s="134"/>
      <c r="E1741" s="134"/>
      <c r="F1741" s="134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222" t="str">
        <f ca="1">IF(INDIRECT("ЗакСпец!D1252")&lt;&gt;"",INDIRECT("ЗакСпец!D1252"),"")</f>
        <v/>
      </c>
      <c r="K1741" s="222"/>
      <c r="L1741" s="222"/>
      <c r="M1741" s="222"/>
      <c r="N1741" s="222"/>
      <c r="O1741" s="141" t="str">
        <f ca="1">IF(INDIRECT("ЗакСпец!E1252")&lt;&gt;"",INDIRECT("ЗакСпец!E1252"),"")</f>
        <v/>
      </c>
      <c r="P1741" s="141"/>
      <c r="Q1741" s="141"/>
      <c r="R1741" s="141"/>
      <c r="S1741" s="141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41" t="str">
        <f ca="1">IF(INDIRECT("ЗакСпец!H1252")&lt;&gt;"",INDIRECT("ЗакСпец!H1252"),"")</f>
        <v/>
      </c>
      <c r="W1741" s="141"/>
      <c r="X1741" s="141" t="str">
        <f ca="1">IF(INDIRECT("ЗакСпец!I1252")&lt;&gt;"",INDIRECT("ЗакСпец!I1252"),"")</f>
        <v/>
      </c>
      <c r="Y1741" s="141"/>
      <c r="Z1741" s="141"/>
      <c r="AA1741" s="141"/>
      <c r="AB1741" s="139"/>
    </row>
    <row r="1742" spans="1:28" ht="22.5" customHeight="1" thickBot="1" x14ac:dyDescent="0.25">
      <c r="A1742" s="132"/>
      <c r="B1742" s="134"/>
      <c r="C1742" s="134"/>
      <c r="D1742" s="134"/>
      <c r="E1742" s="134"/>
      <c r="F1742" s="134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222" t="str">
        <f ca="1">IF(INDIRECT("ЗакСпец!D1253")&lt;&gt;"",INDIRECT("ЗакСпец!D1253"),"")</f>
        <v/>
      </c>
      <c r="K1742" s="222"/>
      <c r="L1742" s="222"/>
      <c r="M1742" s="222"/>
      <c r="N1742" s="222"/>
      <c r="O1742" s="141" t="str">
        <f ca="1">IF(INDIRECT("ЗакСпец!E1253")&lt;&gt;"",INDIRECT("ЗакСпец!E1253"),"")</f>
        <v/>
      </c>
      <c r="P1742" s="141"/>
      <c r="Q1742" s="141"/>
      <c r="R1742" s="141"/>
      <c r="S1742" s="141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41" t="str">
        <f ca="1">IF(INDIRECT("ЗакСпец!H1253")&lt;&gt;"",INDIRECT("ЗакСпец!H1253"),"")</f>
        <v/>
      </c>
      <c r="W1742" s="141"/>
      <c r="X1742" s="141" t="str">
        <f ca="1">IF(INDIRECT("ЗакСпец!I1253")&lt;&gt;"",INDIRECT("ЗакСпец!I1253"),"")</f>
        <v/>
      </c>
      <c r="Y1742" s="141"/>
      <c r="Z1742" s="141"/>
      <c r="AA1742" s="141"/>
      <c r="AB1742" s="139"/>
    </row>
    <row r="1743" spans="1:28" ht="22.5" customHeight="1" thickBot="1" x14ac:dyDescent="0.25">
      <c r="A1743" s="132"/>
      <c r="B1743" s="134"/>
      <c r="C1743" s="134"/>
      <c r="D1743" s="134"/>
      <c r="E1743" s="134"/>
      <c r="F1743" s="134"/>
      <c r="G1743" s="222" t="str">
        <f ca="1">IF(INDIRECT("ЗакСпец!A1254")&lt;&gt;"",INDIRECT("ЗакСпец!A1254"),"")</f>
        <v/>
      </c>
      <c r="H1743" s="224" t="str">
        <f ca="1">IF(INDIRECT("ЗакСпец!B1254")&lt;&gt;"",INDIRECT("ЗакСпец!B1254"),"")</f>
        <v/>
      </c>
      <c r="I1743" s="222" t="str">
        <f ca="1">IF(INDIRECT("ЗакСпец!C1254")&lt;&gt;"",INDIRECT("ЗакСпец!C1254"),"")</f>
        <v/>
      </c>
      <c r="J1743" s="222" t="str">
        <f ca="1">IF(INDIRECT("ЗакСпец!D1254")&lt;&gt;"",INDIRECT("ЗакСпец!D1254"),"")</f>
        <v/>
      </c>
      <c r="K1743" s="222"/>
      <c r="L1743" s="222"/>
      <c r="M1743" s="222"/>
      <c r="N1743" s="222"/>
      <c r="O1743" s="141" t="str">
        <f ca="1">IF(INDIRECT("ЗакСпец!E1254")&lt;&gt;"",INDIRECT("ЗакСпец!E1254"),"")</f>
        <v/>
      </c>
      <c r="P1743" s="141"/>
      <c r="Q1743" s="141"/>
      <c r="R1743" s="141"/>
      <c r="S1743" s="141"/>
      <c r="T1743" s="222" t="str">
        <f ca="1">IF(INDIRECT("ЗакСпец!F1254")&lt;&gt;"",INDIRECT("ЗакСпец!F1254"),"")</f>
        <v/>
      </c>
      <c r="U1743" s="222" t="str">
        <f ca="1">IF(INDIRECT("ЗакСпец!G1254")&lt;&gt;"",INDIRECT("ЗакСпец!G1254"),"")</f>
        <v/>
      </c>
      <c r="V1743" s="141" t="str">
        <f ca="1">IF(INDIRECT("ЗакСпец!H1254")&lt;&gt;"",INDIRECT("ЗакСпец!H1254"),"")</f>
        <v/>
      </c>
      <c r="W1743" s="141"/>
      <c r="X1743" s="141" t="str">
        <f ca="1">IF(INDIRECT("ЗакСпец!I1254")&lt;&gt;"",INDIRECT("ЗакСпец!I1254"),"")</f>
        <v/>
      </c>
      <c r="Y1743" s="141"/>
      <c r="Z1743" s="141"/>
      <c r="AA1743" s="141"/>
      <c r="AB1743" s="139"/>
    </row>
    <row r="1744" spans="1:28" ht="2.85" customHeight="1" thickBot="1" x14ac:dyDescent="0.25">
      <c r="A1744" s="132"/>
      <c r="B1744" s="134"/>
      <c r="C1744" s="134"/>
      <c r="D1744" s="134"/>
      <c r="E1744" s="134"/>
      <c r="F1744" s="134"/>
      <c r="G1744" s="222"/>
      <c r="H1744" s="224"/>
      <c r="I1744" s="222"/>
      <c r="J1744" s="222"/>
      <c r="K1744" s="222"/>
      <c r="L1744" s="222"/>
      <c r="M1744" s="222"/>
      <c r="N1744" s="222"/>
      <c r="O1744" s="141"/>
      <c r="P1744" s="141"/>
      <c r="Q1744" s="141"/>
      <c r="R1744" s="141"/>
      <c r="S1744" s="141"/>
      <c r="T1744" s="222"/>
      <c r="U1744" s="222"/>
      <c r="V1744" s="141"/>
      <c r="W1744" s="141"/>
      <c r="X1744" s="141"/>
      <c r="Y1744" s="141"/>
      <c r="Z1744" s="141"/>
      <c r="AA1744" s="141"/>
      <c r="AB1744" s="139"/>
    </row>
    <row r="1745" spans="1:28" ht="22.5" customHeight="1" thickBot="1" x14ac:dyDescent="0.25">
      <c r="A1745" s="132"/>
      <c r="B1745" s="134"/>
      <c r="C1745" s="134"/>
      <c r="D1745" s="134"/>
      <c r="E1745" s="134"/>
      <c r="F1745" s="134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222" t="str">
        <f ca="1">IF(INDIRECT("ЗакСпец!D1255")&lt;&gt;"",INDIRECT("ЗакСпец!D1255"),"")</f>
        <v/>
      </c>
      <c r="K1745" s="222"/>
      <c r="L1745" s="222"/>
      <c r="M1745" s="222"/>
      <c r="N1745" s="222"/>
      <c r="O1745" s="141" t="str">
        <f ca="1">IF(INDIRECT("ЗакСпец!E1255")&lt;&gt;"",INDIRECT("ЗакСпец!E1255"),"")</f>
        <v/>
      </c>
      <c r="P1745" s="141"/>
      <c r="Q1745" s="141"/>
      <c r="R1745" s="141"/>
      <c r="S1745" s="141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41" t="str">
        <f ca="1">IF(INDIRECT("ЗакСпец!H1255")&lt;&gt;"",INDIRECT("ЗакСпец!H1255"),"")</f>
        <v/>
      </c>
      <c r="W1745" s="141"/>
      <c r="X1745" s="141" t="str">
        <f ca="1">IF(INDIRECT("ЗакСпец!I1255")&lt;&gt;"",INDIRECT("ЗакСпец!I1255"),"")</f>
        <v/>
      </c>
      <c r="Y1745" s="141"/>
      <c r="Z1745" s="141"/>
      <c r="AA1745" s="141"/>
      <c r="AB1745" s="139"/>
    </row>
    <row r="1746" spans="1:28" ht="22.5" customHeight="1" thickBot="1" x14ac:dyDescent="0.25">
      <c r="A1746" s="132"/>
      <c r="B1746" s="134"/>
      <c r="C1746" s="134"/>
      <c r="D1746" s="134"/>
      <c r="E1746" s="134"/>
      <c r="F1746" s="134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222" t="str">
        <f ca="1">IF(INDIRECT("ЗакСпец!D1256")&lt;&gt;"",INDIRECT("ЗакСпец!D1256"),"")</f>
        <v/>
      </c>
      <c r="K1746" s="222"/>
      <c r="L1746" s="222"/>
      <c r="M1746" s="222"/>
      <c r="N1746" s="222"/>
      <c r="O1746" s="141" t="str">
        <f ca="1">IF(INDIRECT("ЗакСпец!E1256")&lt;&gt;"",INDIRECT("ЗакСпец!E1256"),"")</f>
        <v/>
      </c>
      <c r="P1746" s="141"/>
      <c r="Q1746" s="141"/>
      <c r="R1746" s="141"/>
      <c r="S1746" s="141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41" t="str">
        <f ca="1">IF(INDIRECT("ЗакСпец!H1256")&lt;&gt;"",INDIRECT("ЗакСпец!H1256"),"")</f>
        <v/>
      </c>
      <c r="W1746" s="141"/>
      <c r="X1746" s="141" t="str">
        <f ca="1">IF(INDIRECT("ЗакСпец!I1256")&lt;&gt;"",INDIRECT("ЗакСпец!I1256"),"")</f>
        <v/>
      </c>
      <c r="Y1746" s="141"/>
      <c r="Z1746" s="141"/>
      <c r="AA1746" s="141"/>
      <c r="AB1746" s="139"/>
    </row>
    <row r="1747" spans="1:28" ht="8.4499999999999993" customHeight="1" thickBot="1" x14ac:dyDescent="0.25">
      <c r="A1747" s="132"/>
      <c r="B1747" s="134"/>
      <c r="C1747" s="134"/>
      <c r="D1747" s="134"/>
      <c r="E1747" s="134"/>
      <c r="F1747" s="134"/>
      <c r="G1747" s="222" t="str">
        <f ca="1">IF(INDIRECT("ЗакСпец!A1257")&lt;&gt;"",INDIRECT("ЗакСпец!A1257"),"")</f>
        <v/>
      </c>
      <c r="H1747" s="224" t="str">
        <f ca="1">IF(INDIRECT("ЗакСпец!B1257")&lt;&gt;"",INDIRECT("ЗакСпец!B1257"),"")</f>
        <v/>
      </c>
      <c r="I1747" s="222" t="str">
        <f ca="1">IF(INDIRECT("ЗакСпец!C1257")&lt;&gt;"",INDIRECT("ЗакСпец!C1257"),"")</f>
        <v/>
      </c>
      <c r="J1747" s="222" t="str">
        <f ca="1">IF(INDIRECT("ЗакСпец!D1257")&lt;&gt;"",INDIRECT("ЗакСпец!D1257"),"")</f>
        <v/>
      </c>
      <c r="K1747" s="222"/>
      <c r="L1747" s="222"/>
      <c r="M1747" s="222"/>
      <c r="N1747" s="222"/>
      <c r="O1747" s="141" t="str">
        <f ca="1">IF(INDIRECT("ЗакСпец!E1257")&lt;&gt;"",INDIRECT("ЗакСпец!E1257"),"")</f>
        <v/>
      </c>
      <c r="P1747" s="141"/>
      <c r="Q1747" s="141"/>
      <c r="R1747" s="141"/>
      <c r="S1747" s="141"/>
      <c r="T1747" s="222" t="str">
        <f ca="1">IF(INDIRECT("ЗакСпец!F1257")&lt;&gt;"",INDIRECT("ЗакСпец!F1257"),"")</f>
        <v/>
      </c>
      <c r="U1747" s="222" t="str">
        <f ca="1">IF(INDIRECT("ЗакСпец!G1257")&lt;&gt;"",INDIRECT("ЗакСпец!G1257"),"")</f>
        <v/>
      </c>
      <c r="V1747" s="141" t="str">
        <f ca="1">IF(INDIRECT("ЗакСпец!H1257")&lt;&gt;"",INDIRECT("ЗакСпец!H1257"),"")</f>
        <v/>
      </c>
      <c r="W1747" s="141"/>
      <c r="X1747" s="141" t="str">
        <f ca="1">IF(INDIRECT("ЗакСпец!I1257")&lt;&gt;"",INDIRECT("ЗакСпец!I1257"),"")</f>
        <v/>
      </c>
      <c r="Y1747" s="141"/>
      <c r="Z1747" s="141"/>
      <c r="AA1747" s="141"/>
      <c r="AB1747" s="139"/>
    </row>
    <row r="1748" spans="1:28" ht="14.1" customHeight="1" thickBot="1" x14ac:dyDescent="0.25">
      <c r="A1748" s="132"/>
      <c r="B1748" s="134"/>
      <c r="C1748" s="134"/>
      <c r="D1748" s="134"/>
      <c r="E1748" s="134"/>
      <c r="F1748" s="134"/>
      <c r="G1748" s="222"/>
      <c r="H1748" s="224"/>
      <c r="I1748" s="222"/>
      <c r="J1748" s="222"/>
      <c r="K1748" s="222"/>
      <c r="L1748" s="222"/>
      <c r="M1748" s="222"/>
      <c r="N1748" s="222"/>
      <c r="O1748" s="141"/>
      <c r="P1748" s="141"/>
      <c r="Q1748" s="141"/>
      <c r="R1748" s="141"/>
      <c r="S1748" s="141"/>
      <c r="T1748" s="222"/>
      <c r="U1748" s="222"/>
      <c r="V1748" s="141"/>
      <c r="W1748" s="141"/>
      <c r="X1748" s="141"/>
      <c r="Y1748" s="141"/>
      <c r="Z1748" s="141"/>
      <c r="AA1748" s="141"/>
      <c r="AB1748" s="139"/>
    </row>
    <row r="1749" spans="1:28" ht="22.5" customHeight="1" thickBot="1" x14ac:dyDescent="0.25">
      <c r="A1749" s="132"/>
      <c r="B1749" s="134"/>
      <c r="C1749" s="134"/>
      <c r="D1749" s="134"/>
      <c r="E1749" s="134"/>
      <c r="F1749" s="134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222" t="str">
        <f ca="1">IF(INDIRECT("ЗакСпец!D1258")&lt;&gt;"",INDIRECT("ЗакСпец!D1258"),"")</f>
        <v/>
      </c>
      <c r="K1749" s="222"/>
      <c r="L1749" s="222"/>
      <c r="M1749" s="222"/>
      <c r="N1749" s="222"/>
      <c r="O1749" s="141" t="str">
        <f ca="1">IF(INDIRECT("ЗакСпец!E1258")&lt;&gt;"",INDIRECT("ЗакСпец!E1258"),"")</f>
        <v/>
      </c>
      <c r="P1749" s="141"/>
      <c r="Q1749" s="141"/>
      <c r="R1749" s="141"/>
      <c r="S1749" s="141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41" t="str">
        <f ca="1">IF(INDIRECT("ЗакСпец!H1258")&lt;&gt;"",INDIRECT("ЗакСпец!H1258"),"")</f>
        <v/>
      </c>
      <c r="W1749" s="141"/>
      <c r="X1749" s="141" t="str">
        <f ca="1">IF(INDIRECT("ЗакСпец!I1258")&lt;&gt;"",INDIRECT("ЗакСпец!I1258"),"")</f>
        <v/>
      </c>
      <c r="Y1749" s="141"/>
      <c r="Z1749" s="141"/>
      <c r="AA1749" s="141"/>
      <c r="AB1749" s="139"/>
    </row>
    <row r="1750" spans="1:28" ht="19.7" customHeight="1" thickBot="1" x14ac:dyDescent="0.25">
      <c r="A1750" s="132"/>
      <c r="B1750" s="134"/>
      <c r="C1750" s="134"/>
      <c r="D1750" s="134"/>
      <c r="E1750" s="134"/>
      <c r="F1750" s="134"/>
      <c r="G1750" s="222" t="str">
        <f ca="1">IF(INDIRECT("ЗакСпец!A1259")&lt;&gt;"",INDIRECT("ЗакСпец!A1259"),"")</f>
        <v/>
      </c>
      <c r="H1750" s="224" t="str">
        <f ca="1">IF(INDIRECT("ЗакСпец!B1259")&lt;&gt;"",INDIRECT("ЗакСпец!B1259"),"")</f>
        <v/>
      </c>
      <c r="I1750" s="222" t="str">
        <f ca="1">IF(INDIRECT("ЗакСпец!C1259")&lt;&gt;"",INDIRECT("ЗакСпец!C1259"),"")</f>
        <v/>
      </c>
      <c r="J1750" s="222" t="str">
        <f ca="1">IF(INDIRECT("ЗакСпец!D1259")&lt;&gt;"",INDIRECT("ЗакСпец!D1259"),"")</f>
        <v/>
      </c>
      <c r="K1750" s="222"/>
      <c r="L1750" s="222"/>
      <c r="M1750" s="222"/>
      <c r="N1750" s="222"/>
      <c r="O1750" s="141" t="str">
        <f ca="1">IF(INDIRECT("ЗакСпец!E1259")&lt;&gt;"",INDIRECT("ЗакСпец!E1259"),"")</f>
        <v/>
      </c>
      <c r="P1750" s="141"/>
      <c r="Q1750" s="141"/>
      <c r="R1750" s="141"/>
      <c r="S1750" s="141"/>
      <c r="T1750" s="222" t="str">
        <f ca="1">IF(INDIRECT("ЗакСпец!F1259")&lt;&gt;"",INDIRECT("ЗакСпец!F1259"),"")</f>
        <v/>
      </c>
      <c r="U1750" s="222" t="str">
        <f ca="1">IF(INDIRECT("ЗакСпец!G1259")&lt;&gt;"",INDIRECT("ЗакСпец!G1259"),"")</f>
        <v/>
      </c>
      <c r="V1750" s="141" t="str">
        <f ca="1">IF(INDIRECT("ЗакСпец!H1259")&lt;&gt;"",INDIRECT("ЗакСпец!H1259"),"")</f>
        <v/>
      </c>
      <c r="W1750" s="141"/>
      <c r="X1750" s="141" t="str">
        <f ca="1">IF(INDIRECT("ЗакСпец!I1259")&lt;&gt;"",INDIRECT("ЗакСпец!I1259"),"")</f>
        <v/>
      </c>
      <c r="Y1750" s="141"/>
      <c r="Z1750" s="141"/>
      <c r="AA1750" s="141"/>
      <c r="AB1750" s="139"/>
    </row>
    <row r="1751" spans="1:28" ht="2.85" customHeight="1" thickBot="1" x14ac:dyDescent="0.25">
      <c r="A1751" s="132"/>
      <c r="B1751" s="134"/>
      <c r="C1751" s="162" t="s">
        <v>29</v>
      </c>
      <c r="D1751" s="127"/>
      <c r="E1751" s="127"/>
      <c r="F1751" s="127"/>
      <c r="G1751" s="223"/>
      <c r="H1751" s="224"/>
      <c r="I1751" s="222"/>
      <c r="J1751" s="222"/>
      <c r="K1751" s="222"/>
      <c r="L1751" s="222"/>
      <c r="M1751" s="222"/>
      <c r="N1751" s="222"/>
      <c r="O1751" s="141"/>
      <c r="P1751" s="141"/>
      <c r="Q1751" s="141"/>
      <c r="R1751" s="141"/>
      <c r="S1751" s="141"/>
      <c r="T1751" s="222"/>
      <c r="U1751" s="222"/>
      <c r="V1751" s="141"/>
      <c r="W1751" s="141"/>
      <c r="X1751" s="141"/>
      <c r="Y1751" s="141"/>
      <c r="Z1751" s="141"/>
      <c r="AA1751" s="141"/>
      <c r="AB1751" s="139"/>
    </row>
    <row r="1752" spans="1:28" ht="22.5" customHeight="1" thickBot="1" x14ac:dyDescent="0.25">
      <c r="A1752" s="132"/>
      <c r="B1752" s="134"/>
      <c r="C1752" s="127"/>
      <c r="D1752" s="127"/>
      <c r="E1752" s="127"/>
      <c r="F1752" s="127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222" t="str">
        <f ca="1">IF(INDIRECT("ЗакСпец!D1260")&lt;&gt;"",INDIRECT("ЗакСпец!D1260"),"")</f>
        <v/>
      </c>
      <c r="K1752" s="222"/>
      <c r="L1752" s="222"/>
      <c r="M1752" s="222"/>
      <c r="N1752" s="222"/>
      <c r="O1752" s="141" t="str">
        <f ca="1">IF(INDIRECT("ЗакСпец!E1260")&lt;&gt;"",INDIRECT("ЗакСпец!E1260"),"")</f>
        <v/>
      </c>
      <c r="P1752" s="141"/>
      <c r="Q1752" s="141"/>
      <c r="R1752" s="141"/>
      <c r="S1752" s="141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41" t="str">
        <f ca="1">IF(INDIRECT("ЗакСпец!H1260")&lt;&gt;"",INDIRECT("ЗакСпец!H1260"),"")</f>
        <v/>
      </c>
      <c r="W1752" s="141"/>
      <c r="X1752" s="141" t="str">
        <f ca="1">IF(INDIRECT("ЗакСпец!I1260")&lt;&gt;"",INDIRECT("ЗакСпец!I1260"),"")</f>
        <v/>
      </c>
      <c r="Y1752" s="141"/>
      <c r="Z1752" s="141"/>
      <c r="AA1752" s="141"/>
      <c r="AB1752" s="139"/>
    </row>
    <row r="1753" spans="1:28" ht="22.5" customHeight="1" thickBot="1" x14ac:dyDescent="0.25">
      <c r="A1753" s="132"/>
      <c r="B1753" s="134"/>
      <c r="C1753" s="127"/>
      <c r="D1753" s="127"/>
      <c r="E1753" s="127"/>
      <c r="F1753" s="127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222" t="str">
        <f ca="1">IF(INDIRECT("ЗакСпец!D1261")&lt;&gt;"",INDIRECT("ЗакСпец!D1261"),"")</f>
        <v/>
      </c>
      <c r="K1753" s="222"/>
      <c r="L1753" s="222"/>
      <c r="M1753" s="222"/>
      <c r="N1753" s="222"/>
      <c r="O1753" s="141" t="str">
        <f ca="1">IF(INDIRECT("ЗакСпец!E1261")&lt;&gt;"",INDIRECT("ЗакСпец!E1261"),"")</f>
        <v/>
      </c>
      <c r="P1753" s="141"/>
      <c r="Q1753" s="141"/>
      <c r="R1753" s="141"/>
      <c r="S1753" s="141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41" t="str">
        <f ca="1">IF(INDIRECT("ЗакСпец!H1261")&lt;&gt;"",INDIRECT("ЗакСпец!H1261"),"")</f>
        <v/>
      </c>
      <c r="W1753" s="141"/>
      <c r="X1753" s="141" t="str">
        <f ca="1">IF(INDIRECT("ЗакСпец!I1261")&lt;&gt;"",INDIRECT("ЗакСпец!I1261"),"")</f>
        <v/>
      </c>
      <c r="Y1753" s="141"/>
      <c r="Z1753" s="141"/>
      <c r="AA1753" s="141"/>
      <c r="AB1753" s="139"/>
    </row>
    <row r="1754" spans="1:28" ht="22.5" customHeight="1" thickBot="1" x14ac:dyDescent="0.25">
      <c r="A1754" s="132"/>
      <c r="B1754" s="134"/>
      <c r="C1754" s="127"/>
      <c r="D1754" s="127"/>
      <c r="E1754" s="127"/>
      <c r="F1754" s="127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222" t="str">
        <f ca="1">IF(INDIRECT("ЗакСпец!D1262")&lt;&gt;"",INDIRECT("ЗакСпец!D1262"),"")</f>
        <v/>
      </c>
      <c r="K1754" s="222"/>
      <c r="L1754" s="222"/>
      <c r="M1754" s="222"/>
      <c r="N1754" s="222"/>
      <c r="O1754" s="141" t="str">
        <f ca="1">IF(INDIRECT("ЗакСпец!E1262")&lt;&gt;"",INDIRECT("ЗакСпец!E1262"),"")</f>
        <v/>
      </c>
      <c r="P1754" s="141"/>
      <c r="Q1754" s="141"/>
      <c r="R1754" s="141"/>
      <c r="S1754" s="141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41" t="str">
        <f ca="1">IF(INDIRECT("ЗакСпец!H1262")&lt;&gt;"",INDIRECT("ЗакСпец!H1262"),"")</f>
        <v/>
      </c>
      <c r="W1754" s="141"/>
      <c r="X1754" s="141" t="str">
        <f ca="1">IF(INDIRECT("ЗакСпец!I1262")&lt;&gt;"",INDIRECT("ЗакСпец!I1262"),"")</f>
        <v/>
      </c>
      <c r="Y1754" s="141"/>
      <c r="Z1754" s="141"/>
      <c r="AA1754" s="141"/>
      <c r="AB1754" s="139"/>
    </row>
    <row r="1755" spans="1:28" ht="22.5" customHeight="1" thickBot="1" x14ac:dyDescent="0.25">
      <c r="A1755" s="132"/>
      <c r="B1755" s="134"/>
      <c r="C1755" s="162" t="s">
        <v>28</v>
      </c>
      <c r="D1755" s="162"/>
      <c r="E1755" s="127"/>
      <c r="F1755" s="127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222" t="str">
        <f ca="1">IF(INDIRECT("ЗакСпец!D1263")&lt;&gt;"",INDIRECT("ЗакСпец!D1263"),"")</f>
        <v/>
      </c>
      <c r="K1755" s="222"/>
      <c r="L1755" s="222"/>
      <c r="M1755" s="222"/>
      <c r="N1755" s="222"/>
      <c r="O1755" s="141" t="str">
        <f ca="1">IF(INDIRECT("ЗакСпец!E1263")&lt;&gt;"",INDIRECT("ЗакСпец!E1263"),"")</f>
        <v/>
      </c>
      <c r="P1755" s="141"/>
      <c r="Q1755" s="141"/>
      <c r="R1755" s="141"/>
      <c r="S1755" s="141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41" t="str">
        <f ca="1">IF(INDIRECT("ЗакСпец!H1263")&lt;&gt;"",INDIRECT("ЗакСпец!H1263"),"")</f>
        <v/>
      </c>
      <c r="W1755" s="141"/>
      <c r="X1755" s="141" t="str">
        <f ca="1">IF(INDIRECT("ЗакСпец!I1263")&lt;&gt;"",INDIRECT("ЗакСпец!I1263"),"")</f>
        <v/>
      </c>
      <c r="Y1755" s="141"/>
      <c r="Z1755" s="141"/>
      <c r="AA1755" s="141"/>
      <c r="AB1755" s="139"/>
    </row>
    <row r="1756" spans="1:28" ht="22.5" customHeight="1" thickBot="1" x14ac:dyDescent="0.25">
      <c r="A1756" s="132"/>
      <c r="B1756" s="134"/>
      <c r="C1756" s="162"/>
      <c r="D1756" s="162"/>
      <c r="E1756" s="127"/>
      <c r="F1756" s="127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222" t="str">
        <f ca="1">IF(INDIRECT("ЗакСпец!D1264")&lt;&gt;"",INDIRECT("ЗакСпец!D1264"),"")</f>
        <v/>
      </c>
      <c r="K1756" s="222"/>
      <c r="L1756" s="222"/>
      <c r="M1756" s="222"/>
      <c r="N1756" s="222"/>
      <c r="O1756" s="141" t="str">
        <f ca="1">IF(INDIRECT("ЗакСпец!E1264")&lt;&gt;"",INDIRECT("ЗакСпец!E1264"),"")</f>
        <v/>
      </c>
      <c r="P1756" s="141"/>
      <c r="Q1756" s="141"/>
      <c r="R1756" s="141"/>
      <c r="S1756" s="141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41" t="str">
        <f ca="1">IF(INDIRECT("ЗакСпец!H1264")&lt;&gt;"",INDIRECT("ЗакСпец!H1264"),"")</f>
        <v/>
      </c>
      <c r="W1756" s="141"/>
      <c r="X1756" s="141" t="str">
        <f ca="1">IF(INDIRECT("ЗакСпец!I1264")&lt;&gt;"",INDIRECT("ЗакСпец!I1264"),"")</f>
        <v/>
      </c>
      <c r="Y1756" s="141"/>
      <c r="Z1756" s="141"/>
      <c r="AA1756" s="141"/>
      <c r="AB1756" s="139"/>
    </row>
    <row r="1757" spans="1:28" ht="22.5" customHeight="1" thickBot="1" x14ac:dyDescent="0.25">
      <c r="A1757" s="132"/>
      <c r="B1757" s="134"/>
      <c r="C1757" s="162"/>
      <c r="D1757" s="162"/>
      <c r="E1757" s="127"/>
      <c r="F1757" s="127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222" t="str">
        <f ca="1">IF(INDIRECT("ЗакСпец!D1265")&lt;&gt;"",INDIRECT("ЗакСпец!D1265"),"")</f>
        <v/>
      </c>
      <c r="K1757" s="222"/>
      <c r="L1757" s="222"/>
      <c r="M1757" s="222"/>
      <c r="N1757" s="222"/>
      <c r="O1757" s="141" t="str">
        <f ca="1">IF(INDIRECT("ЗакСпец!E1265")&lt;&gt;"",INDIRECT("ЗакСпец!E1265"),"")</f>
        <v/>
      </c>
      <c r="P1757" s="141"/>
      <c r="Q1757" s="141"/>
      <c r="R1757" s="141"/>
      <c r="S1757" s="141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41" t="str">
        <f ca="1">IF(INDIRECT("ЗакСпец!H1265")&lt;&gt;"",INDIRECT("ЗакСпец!H1265"),"")</f>
        <v/>
      </c>
      <c r="W1757" s="141"/>
      <c r="X1757" s="141" t="str">
        <f ca="1">IF(INDIRECT("ЗакСпец!I1265")&lt;&gt;"",INDIRECT("ЗакСпец!I1265"),"")</f>
        <v/>
      </c>
      <c r="Y1757" s="141"/>
      <c r="Z1757" s="141"/>
      <c r="AA1757" s="141"/>
      <c r="AB1757" s="139"/>
    </row>
    <row r="1758" spans="1:28" ht="22.5" customHeight="1" thickBot="1" x14ac:dyDescent="0.25">
      <c r="A1758" s="132"/>
      <c r="B1758" s="134"/>
      <c r="C1758" s="162"/>
      <c r="D1758" s="162"/>
      <c r="E1758" s="127"/>
      <c r="F1758" s="127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222" t="str">
        <f ca="1">IF(INDIRECT("ЗакСпец!D1266")&lt;&gt;"",INDIRECT("ЗакСпец!D1266"),"")</f>
        <v/>
      </c>
      <c r="K1758" s="222"/>
      <c r="L1758" s="222"/>
      <c r="M1758" s="222"/>
      <c r="N1758" s="222"/>
      <c r="O1758" s="141" t="str">
        <f ca="1">IF(INDIRECT("ЗакСпец!E1266")&lt;&gt;"",INDIRECT("ЗакСпец!E1266"),"")</f>
        <v/>
      </c>
      <c r="P1758" s="141"/>
      <c r="Q1758" s="141"/>
      <c r="R1758" s="141"/>
      <c r="S1758" s="141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41" t="str">
        <f ca="1">IF(INDIRECT("ЗакСпец!H1266")&lt;&gt;"",INDIRECT("ЗакСпец!H1266"),"")</f>
        <v/>
      </c>
      <c r="W1758" s="141"/>
      <c r="X1758" s="141" t="str">
        <f ca="1">IF(INDIRECT("ЗакСпец!I1266")&lt;&gt;"",INDIRECT("ЗакСпец!I1266"),"")</f>
        <v/>
      </c>
      <c r="Y1758" s="141"/>
      <c r="Z1758" s="141"/>
      <c r="AA1758" s="141"/>
      <c r="AB1758" s="139"/>
    </row>
    <row r="1759" spans="1:28" ht="8.4499999999999993" customHeight="1" thickBot="1" x14ac:dyDescent="0.25">
      <c r="A1759" s="132"/>
      <c r="B1759" s="134"/>
      <c r="C1759" s="162"/>
      <c r="D1759" s="162"/>
      <c r="E1759" s="127"/>
      <c r="F1759" s="127"/>
      <c r="G1759" s="223" t="str">
        <f ca="1">IF(INDIRECT("ЗакСпец!A1267")&lt;&gt;"",INDIRECT("ЗакСпец!A1267"),"")</f>
        <v/>
      </c>
      <c r="H1759" s="224" t="str">
        <f ca="1">IF(INDIRECT("ЗакСпец!B1267")&lt;&gt;"",INDIRECT("ЗакСпец!B1267"),"")</f>
        <v/>
      </c>
      <c r="I1759" s="222" t="str">
        <f ca="1">IF(INDIRECT("ЗакСпец!C1267")&lt;&gt;"",INDIRECT("ЗакСпец!C1267"),"")</f>
        <v/>
      </c>
      <c r="J1759" s="222" t="str">
        <f ca="1">IF(INDIRECT("ЗакСпец!D1267")&lt;&gt;"",INDIRECT("ЗакСпец!D1267"),"")</f>
        <v/>
      </c>
      <c r="K1759" s="222"/>
      <c r="L1759" s="222"/>
      <c r="M1759" s="222"/>
      <c r="N1759" s="222"/>
      <c r="O1759" s="141" t="str">
        <f ca="1">IF(INDIRECT("ЗакСпец!E1267")&lt;&gt;"",INDIRECT("ЗакСпец!E1267"),"")</f>
        <v/>
      </c>
      <c r="P1759" s="141"/>
      <c r="Q1759" s="141"/>
      <c r="R1759" s="141"/>
      <c r="S1759" s="141"/>
      <c r="T1759" s="222" t="str">
        <f ca="1">IF(INDIRECT("ЗакСпец!F1267")&lt;&gt;"",INDIRECT("ЗакСпец!F1267"),"")</f>
        <v/>
      </c>
      <c r="U1759" s="222" t="str">
        <f ca="1">IF(INDIRECT("ЗакСпец!G1267")&lt;&gt;"",INDIRECT("ЗакСпец!G1267"),"")</f>
        <v/>
      </c>
      <c r="V1759" s="141" t="str">
        <f ca="1">IF(INDIRECT("ЗакСпец!H1267")&lt;&gt;"",INDIRECT("ЗакСпец!H1267"),"")</f>
        <v/>
      </c>
      <c r="W1759" s="141"/>
      <c r="X1759" s="141" t="str">
        <f ca="1">IF(INDIRECT("ЗакСпец!I1267")&lt;&gt;"",INDIRECT("ЗакСпец!I1267"),"")</f>
        <v/>
      </c>
      <c r="Y1759" s="141"/>
      <c r="Z1759" s="141"/>
      <c r="AA1759" s="141"/>
      <c r="AB1759" s="139"/>
    </row>
    <row r="1760" spans="1:28" ht="14.45" customHeight="1" thickBot="1" x14ac:dyDescent="0.25">
      <c r="A1760" s="132"/>
      <c r="B1760" s="134"/>
      <c r="C1760" s="162" t="s">
        <v>27</v>
      </c>
      <c r="D1760" s="162"/>
      <c r="E1760" s="127"/>
      <c r="F1760" s="127"/>
      <c r="G1760" s="223"/>
      <c r="H1760" s="224"/>
      <c r="I1760" s="222"/>
      <c r="J1760" s="222"/>
      <c r="K1760" s="222"/>
      <c r="L1760" s="222"/>
      <c r="M1760" s="222"/>
      <c r="N1760" s="222"/>
      <c r="O1760" s="141"/>
      <c r="P1760" s="141"/>
      <c r="Q1760" s="141"/>
      <c r="R1760" s="141"/>
      <c r="S1760" s="141"/>
      <c r="T1760" s="222"/>
      <c r="U1760" s="222"/>
      <c r="V1760" s="141"/>
      <c r="W1760" s="141"/>
      <c r="X1760" s="141"/>
      <c r="Y1760" s="141"/>
      <c r="Z1760" s="141"/>
      <c r="AA1760" s="141"/>
      <c r="AB1760" s="139"/>
    </row>
    <row r="1761" spans="1:28" ht="14.45" customHeight="1" thickBot="1" x14ac:dyDescent="0.25">
      <c r="A1761" s="132"/>
      <c r="B1761" s="134"/>
      <c r="C1761" s="162"/>
      <c r="D1761" s="162"/>
      <c r="E1761" s="127"/>
      <c r="F1761" s="127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39"/>
    </row>
    <row r="1762" spans="1:28" ht="14.45" customHeight="1" thickBot="1" x14ac:dyDescent="0.25">
      <c r="A1762" s="132"/>
      <c r="B1762" s="134"/>
      <c r="C1762" s="162"/>
      <c r="D1762" s="162"/>
      <c r="E1762" s="127"/>
      <c r="F1762" s="127"/>
      <c r="G1762" s="20"/>
      <c r="J1762" s="14"/>
      <c r="K1762" s="14"/>
      <c r="L1762" s="214"/>
      <c r="M1762" s="214"/>
      <c r="N1762" s="215"/>
      <c r="O1762" s="215"/>
      <c r="P1762" s="14"/>
      <c r="Q1762" s="14"/>
      <c r="R1762" s="216" t="str">
        <f>R1719</f>
        <v>1191-ИОС4.1-ВОР</v>
      </c>
      <c r="S1762" s="216"/>
      <c r="T1762" s="216"/>
      <c r="U1762" s="216"/>
      <c r="V1762" s="216"/>
      <c r="W1762" s="216"/>
      <c r="X1762" s="216"/>
      <c r="Y1762" s="216"/>
      <c r="Z1762" s="216"/>
      <c r="AA1762" s="32" t="s">
        <v>16</v>
      </c>
      <c r="AB1762" s="139"/>
    </row>
    <row r="1763" spans="1:28" ht="14.45" customHeight="1" thickBot="1" x14ac:dyDescent="0.25">
      <c r="A1763" s="132"/>
      <c r="B1763" s="134"/>
      <c r="C1763" s="162"/>
      <c r="D1763" s="162"/>
      <c r="E1763" s="127"/>
      <c r="F1763" s="127"/>
      <c r="G1763" s="20"/>
      <c r="J1763" s="27"/>
      <c r="K1763" s="27"/>
      <c r="L1763" s="199"/>
      <c r="M1763" s="199"/>
      <c r="N1763" s="219"/>
      <c r="O1763" s="219"/>
      <c r="P1763" s="27"/>
      <c r="Q1763" s="27"/>
      <c r="R1763" s="216"/>
      <c r="S1763" s="216"/>
      <c r="T1763" s="216"/>
      <c r="U1763" s="216"/>
      <c r="V1763" s="216"/>
      <c r="W1763" s="216"/>
      <c r="X1763" s="216"/>
      <c r="Y1763" s="216"/>
      <c r="Z1763" s="216"/>
      <c r="AA1763" s="213" t="str">
        <f ca="1">IF(CONCATENATE(H1725,H1726,H1727,H1728,H1729)&lt;&gt;"",AA1720+1,"")</f>
        <v/>
      </c>
      <c r="AB1763" s="139"/>
    </row>
    <row r="1764" spans="1:28" ht="14.45" customHeight="1" thickBot="1" x14ac:dyDescent="0.25">
      <c r="A1764" s="132"/>
      <c r="B1764" s="134"/>
      <c r="C1764" s="162"/>
      <c r="D1764" s="162"/>
      <c r="E1764" s="127"/>
      <c r="F1764" s="127"/>
      <c r="G1764" s="23"/>
      <c r="H1764" s="42"/>
      <c r="I1764" s="24"/>
      <c r="J1764" s="13" t="s">
        <v>10</v>
      </c>
      <c r="K1764" s="13" t="s">
        <v>11</v>
      </c>
      <c r="L1764" s="213" t="s">
        <v>16</v>
      </c>
      <c r="M1764" s="213"/>
      <c r="N1764" s="127" t="s">
        <v>12</v>
      </c>
      <c r="O1764" s="127"/>
      <c r="P1764" s="13" t="s">
        <v>13</v>
      </c>
      <c r="Q1764" s="13" t="s">
        <v>14</v>
      </c>
      <c r="R1764" s="216"/>
      <c r="S1764" s="216"/>
      <c r="T1764" s="216"/>
      <c r="U1764" s="216"/>
      <c r="V1764" s="216"/>
      <c r="W1764" s="216"/>
      <c r="X1764" s="216"/>
      <c r="Y1764" s="216"/>
      <c r="Z1764" s="216"/>
      <c r="AA1764" s="213"/>
      <c r="AB1764" s="139"/>
    </row>
    <row r="1765" spans="1:28" ht="16.899999999999999" customHeight="1" x14ac:dyDescent="0.2">
      <c r="A1765" s="196"/>
      <c r="B1765" s="197"/>
      <c r="C1765" s="197"/>
      <c r="D1765" s="197"/>
      <c r="E1765" s="197"/>
      <c r="F1765" s="197"/>
      <c r="G1765" s="197"/>
      <c r="H1765" s="197"/>
      <c r="I1765" s="197"/>
      <c r="J1765" s="197"/>
      <c r="K1765" s="197"/>
      <c r="L1765" s="197"/>
      <c r="M1765" s="197"/>
      <c r="N1765" s="197"/>
      <c r="O1765" s="197"/>
      <c r="P1765" s="197"/>
      <c r="Q1765" s="197"/>
      <c r="R1765" s="197"/>
      <c r="S1765" s="197"/>
      <c r="T1765" s="197"/>
      <c r="U1765" s="197"/>
      <c r="V1765" s="197"/>
      <c r="W1765" s="197"/>
      <c r="X1765" s="197"/>
      <c r="Y1765" s="197"/>
      <c r="Z1765" s="197"/>
      <c r="AA1765" s="197"/>
      <c r="AB1765" s="140"/>
    </row>
    <row r="1766" spans="1:28" ht="16.899999999999999" customHeight="1" thickBot="1" x14ac:dyDescent="0.25">
      <c r="A1766" s="130"/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35"/>
    </row>
    <row r="1767" spans="1:28" ht="100.15" customHeight="1" thickBot="1" x14ac:dyDescent="0.25">
      <c r="A1767" s="198"/>
      <c r="B1767" s="134"/>
      <c r="C1767" s="134"/>
      <c r="D1767" s="134"/>
      <c r="E1767" s="134"/>
      <c r="F1767" s="134"/>
      <c r="G1767" s="12" t="s">
        <v>18</v>
      </c>
      <c r="H1767" s="38" t="s">
        <v>19</v>
      </c>
      <c r="I1767" s="12" t="s">
        <v>20</v>
      </c>
      <c r="J1767" s="222" t="s">
        <v>21</v>
      </c>
      <c r="K1767" s="222"/>
      <c r="L1767" s="222"/>
      <c r="M1767" s="213"/>
      <c r="N1767" s="213"/>
      <c r="O1767" s="141" t="s">
        <v>22</v>
      </c>
      <c r="P1767" s="141"/>
      <c r="Q1767" s="141"/>
      <c r="R1767" s="141"/>
      <c r="S1767" s="141"/>
      <c r="T1767" s="12" t="s">
        <v>26</v>
      </c>
      <c r="U1767" s="12" t="s">
        <v>25</v>
      </c>
      <c r="V1767" s="141" t="s">
        <v>23</v>
      </c>
      <c r="W1767" s="141"/>
      <c r="X1767" s="141" t="s">
        <v>24</v>
      </c>
      <c r="Y1767" s="141"/>
      <c r="Z1767" s="141"/>
      <c r="AA1767" s="141"/>
      <c r="AB1767" s="139"/>
    </row>
    <row r="1768" spans="1:28" ht="22.5" customHeight="1" thickBot="1" x14ac:dyDescent="0.25">
      <c r="A1768" s="132"/>
      <c r="B1768" s="134"/>
      <c r="C1768" s="134"/>
      <c r="D1768" s="134"/>
      <c r="E1768" s="134"/>
      <c r="F1768" s="134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222" t="str">
        <f ca="1">IF(INDIRECT("ЗакСпец!D1268")&lt;&gt;"",INDIRECT("ЗакСпец!D1268"),"")</f>
        <v/>
      </c>
      <c r="K1768" s="222"/>
      <c r="L1768" s="222"/>
      <c r="M1768" s="222"/>
      <c r="N1768" s="222"/>
      <c r="O1768" s="141" t="str">
        <f ca="1">IF(INDIRECT("ЗакСпец!E1268")&lt;&gt;"",INDIRECT("ЗакСпец!E1268"),"")</f>
        <v/>
      </c>
      <c r="P1768" s="141"/>
      <c r="Q1768" s="141"/>
      <c r="R1768" s="141"/>
      <c r="S1768" s="141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41" t="str">
        <f ca="1">IF(INDIRECT("ЗакСпец!H1268")&lt;&gt;"",INDIRECT("ЗакСпец!H1268"),"")</f>
        <v/>
      </c>
      <c r="W1768" s="141"/>
      <c r="X1768" s="141" t="str">
        <f ca="1">IF(INDIRECT("ЗакСпец!I1268")&lt;&gt;"",INDIRECT("ЗакСпец!I1268"),"")</f>
        <v/>
      </c>
      <c r="Y1768" s="141"/>
      <c r="Z1768" s="141"/>
      <c r="AA1768" s="141"/>
      <c r="AB1768" s="139"/>
    </row>
    <row r="1769" spans="1:28" ht="22.5" customHeight="1" thickBot="1" x14ac:dyDescent="0.25">
      <c r="A1769" s="132"/>
      <c r="B1769" s="134"/>
      <c r="C1769" s="134"/>
      <c r="D1769" s="134"/>
      <c r="E1769" s="134"/>
      <c r="F1769" s="134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222" t="str">
        <f ca="1">IF(INDIRECT("ЗакСпец!D1269")&lt;&gt;"",INDIRECT("ЗакСпец!D1269"),"")</f>
        <v/>
      </c>
      <c r="K1769" s="222"/>
      <c r="L1769" s="222"/>
      <c r="M1769" s="222"/>
      <c r="N1769" s="222"/>
      <c r="O1769" s="141" t="str">
        <f ca="1">IF(INDIRECT("ЗакСпец!E1269")&lt;&gt;"",INDIRECT("ЗакСпец!E1269"),"")</f>
        <v/>
      </c>
      <c r="P1769" s="141"/>
      <c r="Q1769" s="141"/>
      <c r="R1769" s="141"/>
      <c r="S1769" s="141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41" t="str">
        <f ca="1">IF(INDIRECT("ЗакСпец!H1269")&lt;&gt;"",INDIRECT("ЗакСпец!H1269"),"")</f>
        <v/>
      </c>
      <c r="W1769" s="141"/>
      <c r="X1769" s="141" t="str">
        <f ca="1">IF(INDIRECT("ЗакСпец!I1269")&lt;&gt;"",INDIRECT("ЗакСпец!I1269"),"")</f>
        <v/>
      </c>
      <c r="Y1769" s="141"/>
      <c r="Z1769" s="141"/>
      <c r="AA1769" s="141"/>
      <c r="AB1769" s="139"/>
    </row>
    <row r="1770" spans="1:28" ht="22.5" customHeight="1" thickBot="1" x14ac:dyDescent="0.25">
      <c r="A1770" s="132"/>
      <c r="B1770" s="134"/>
      <c r="C1770" s="134"/>
      <c r="D1770" s="134"/>
      <c r="E1770" s="134"/>
      <c r="F1770" s="134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222" t="str">
        <f ca="1">IF(INDIRECT("ЗакСпец!D1270")&lt;&gt;"",INDIRECT("ЗакСпец!D1270"),"")</f>
        <v/>
      </c>
      <c r="K1770" s="222"/>
      <c r="L1770" s="222"/>
      <c r="M1770" s="222"/>
      <c r="N1770" s="222"/>
      <c r="O1770" s="141" t="str">
        <f ca="1">IF(INDIRECT("ЗакСпец!E1270")&lt;&gt;"",INDIRECT("ЗакСпец!E1270"),"")</f>
        <v/>
      </c>
      <c r="P1770" s="141"/>
      <c r="Q1770" s="141"/>
      <c r="R1770" s="141"/>
      <c r="S1770" s="141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41" t="str">
        <f ca="1">IF(INDIRECT("ЗакСпец!H1270")&lt;&gt;"",INDIRECT("ЗакСпец!H1270"),"")</f>
        <v/>
      </c>
      <c r="W1770" s="141"/>
      <c r="X1770" s="141" t="str">
        <f ca="1">IF(INDIRECT("ЗакСпец!I1270")&lt;&gt;"",INDIRECT("ЗакСпец!I1270"),"")</f>
        <v/>
      </c>
      <c r="Y1770" s="141"/>
      <c r="Z1770" s="141"/>
      <c r="AA1770" s="141"/>
      <c r="AB1770" s="139"/>
    </row>
    <row r="1771" spans="1:28" ht="22.5" customHeight="1" thickBot="1" x14ac:dyDescent="0.25">
      <c r="A1771" s="132"/>
      <c r="B1771" s="134"/>
      <c r="C1771" s="134"/>
      <c r="D1771" s="134"/>
      <c r="E1771" s="134"/>
      <c r="F1771" s="134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222" t="str">
        <f ca="1">IF(INDIRECT("ЗакСпец!D1271")&lt;&gt;"",INDIRECT("ЗакСпец!D1271"),"")</f>
        <v/>
      </c>
      <c r="K1771" s="222"/>
      <c r="L1771" s="222"/>
      <c r="M1771" s="222"/>
      <c r="N1771" s="222"/>
      <c r="O1771" s="141" t="str">
        <f ca="1">IF(INDIRECT("ЗакСпец!E1271")&lt;&gt;"",INDIRECT("ЗакСпец!E1271"),"")</f>
        <v/>
      </c>
      <c r="P1771" s="141"/>
      <c r="Q1771" s="141"/>
      <c r="R1771" s="141"/>
      <c r="S1771" s="141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41" t="str">
        <f ca="1">IF(INDIRECT("ЗакСпец!H1271")&lt;&gt;"",INDIRECT("ЗакСпец!H1271"),"")</f>
        <v/>
      </c>
      <c r="W1771" s="141"/>
      <c r="X1771" s="141" t="str">
        <f ca="1">IF(INDIRECT("ЗакСпец!I1271")&lt;&gt;"",INDIRECT("ЗакСпец!I1271"),"")</f>
        <v/>
      </c>
      <c r="Y1771" s="141"/>
      <c r="Z1771" s="141"/>
      <c r="AA1771" s="141"/>
      <c r="AB1771" s="139"/>
    </row>
    <row r="1772" spans="1:28" ht="22.5" customHeight="1" thickBot="1" x14ac:dyDescent="0.25">
      <c r="A1772" s="132"/>
      <c r="B1772" s="134"/>
      <c r="C1772" s="134"/>
      <c r="D1772" s="134"/>
      <c r="E1772" s="134"/>
      <c r="F1772" s="134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222" t="str">
        <f ca="1">IF(INDIRECT("ЗакСпец!D1272")&lt;&gt;"",INDIRECT("ЗакСпец!D1272"),"")</f>
        <v/>
      </c>
      <c r="K1772" s="222"/>
      <c r="L1772" s="222"/>
      <c r="M1772" s="222"/>
      <c r="N1772" s="222"/>
      <c r="O1772" s="141" t="str">
        <f ca="1">IF(INDIRECT("ЗакСпец!E1272")&lt;&gt;"",INDIRECT("ЗакСпец!E1272"),"")</f>
        <v/>
      </c>
      <c r="P1772" s="141"/>
      <c r="Q1772" s="141"/>
      <c r="R1772" s="141"/>
      <c r="S1772" s="141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41" t="str">
        <f ca="1">IF(INDIRECT("ЗакСпец!H1272")&lt;&gt;"",INDIRECT("ЗакСпец!H1272"),"")</f>
        <v/>
      </c>
      <c r="W1772" s="141"/>
      <c r="X1772" s="141" t="str">
        <f ca="1">IF(INDIRECT("ЗакСпец!I1272")&lt;&gt;"",INDIRECT("ЗакСпец!I1272"),"")</f>
        <v/>
      </c>
      <c r="Y1772" s="141"/>
      <c r="Z1772" s="141"/>
      <c r="AA1772" s="141"/>
      <c r="AB1772" s="139"/>
    </row>
    <row r="1773" spans="1:28" ht="22.5" customHeight="1" thickBot="1" x14ac:dyDescent="0.25">
      <c r="A1773" s="132"/>
      <c r="B1773" s="134"/>
      <c r="C1773" s="134"/>
      <c r="D1773" s="134"/>
      <c r="E1773" s="134"/>
      <c r="F1773" s="134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222" t="str">
        <f ca="1">IF(INDIRECT("ЗакСпец!D1273")&lt;&gt;"",INDIRECT("ЗакСпец!D1273"),"")</f>
        <v/>
      </c>
      <c r="K1773" s="222"/>
      <c r="L1773" s="222"/>
      <c r="M1773" s="222"/>
      <c r="N1773" s="222"/>
      <c r="O1773" s="141" t="str">
        <f ca="1">IF(INDIRECT("ЗакСпец!E1273")&lt;&gt;"",INDIRECT("ЗакСпец!E1273"),"")</f>
        <v/>
      </c>
      <c r="P1773" s="141"/>
      <c r="Q1773" s="141"/>
      <c r="R1773" s="141"/>
      <c r="S1773" s="141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41" t="str">
        <f ca="1">IF(INDIRECT("ЗакСпец!H1273")&lt;&gt;"",INDIRECT("ЗакСпец!H1273"),"")</f>
        <v/>
      </c>
      <c r="W1773" s="141"/>
      <c r="X1773" s="141" t="str">
        <f ca="1">IF(INDIRECT("ЗакСпец!I1273")&lt;&gt;"",INDIRECT("ЗакСпец!I1273"),"")</f>
        <v/>
      </c>
      <c r="Y1773" s="141"/>
      <c r="Z1773" s="141"/>
      <c r="AA1773" s="141"/>
      <c r="AB1773" s="139"/>
    </row>
    <row r="1774" spans="1:28" ht="22.5" customHeight="1" thickBot="1" x14ac:dyDescent="0.25">
      <c r="A1774" s="132"/>
      <c r="B1774" s="134"/>
      <c r="C1774" s="134"/>
      <c r="D1774" s="134"/>
      <c r="E1774" s="134"/>
      <c r="F1774" s="134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222" t="str">
        <f ca="1">IF(INDIRECT("ЗакСпец!D1274")&lt;&gt;"",INDIRECT("ЗакСпец!D1274"),"")</f>
        <v/>
      </c>
      <c r="K1774" s="222"/>
      <c r="L1774" s="222"/>
      <c r="M1774" s="222"/>
      <c r="N1774" s="222"/>
      <c r="O1774" s="141" t="str">
        <f ca="1">IF(INDIRECT("ЗакСпец!E1274")&lt;&gt;"",INDIRECT("ЗакСпец!E1274"),"")</f>
        <v/>
      </c>
      <c r="P1774" s="141"/>
      <c r="Q1774" s="141"/>
      <c r="R1774" s="141"/>
      <c r="S1774" s="141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41" t="str">
        <f ca="1">IF(INDIRECT("ЗакСпец!H1274")&lt;&gt;"",INDIRECT("ЗакСпец!H1274"),"")</f>
        <v/>
      </c>
      <c r="W1774" s="141"/>
      <c r="X1774" s="141" t="str">
        <f ca="1">IF(INDIRECT("ЗакСпец!I1274")&lt;&gt;"",INDIRECT("ЗакСпец!I1274"),"")</f>
        <v/>
      </c>
      <c r="Y1774" s="141"/>
      <c r="Z1774" s="141"/>
      <c r="AA1774" s="141"/>
      <c r="AB1774" s="139"/>
    </row>
    <row r="1775" spans="1:28" ht="22.5" customHeight="1" thickBot="1" x14ac:dyDescent="0.25">
      <c r="A1775" s="132"/>
      <c r="B1775" s="134"/>
      <c r="C1775" s="134"/>
      <c r="D1775" s="134"/>
      <c r="E1775" s="134"/>
      <c r="F1775" s="134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222" t="str">
        <f ca="1">IF(INDIRECT("ЗакСпец!D1275")&lt;&gt;"",INDIRECT("ЗакСпец!D1275"),"")</f>
        <v/>
      </c>
      <c r="K1775" s="222"/>
      <c r="L1775" s="222"/>
      <c r="M1775" s="222"/>
      <c r="N1775" s="222"/>
      <c r="O1775" s="141" t="str">
        <f ca="1">IF(INDIRECT("ЗакСпец!E1275")&lt;&gt;"",INDIRECT("ЗакСпец!E1275"),"")</f>
        <v/>
      </c>
      <c r="P1775" s="141"/>
      <c r="Q1775" s="141"/>
      <c r="R1775" s="141"/>
      <c r="S1775" s="141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41" t="str">
        <f ca="1">IF(INDIRECT("ЗакСпец!H1275")&lt;&gt;"",INDIRECT("ЗакСпец!H1275"),"")</f>
        <v/>
      </c>
      <c r="W1775" s="141"/>
      <c r="X1775" s="141" t="str">
        <f ca="1">IF(INDIRECT("ЗакСпец!I1275")&lt;&gt;"",INDIRECT("ЗакСпец!I1275"),"")</f>
        <v/>
      </c>
      <c r="Y1775" s="141"/>
      <c r="Z1775" s="141"/>
      <c r="AA1775" s="141"/>
      <c r="AB1775" s="139"/>
    </row>
    <row r="1776" spans="1:28" ht="22.5" customHeight="1" thickBot="1" x14ac:dyDescent="0.25">
      <c r="A1776" s="132"/>
      <c r="B1776" s="134"/>
      <c r="C1776" s="134"/>
      <c r="D1776" s="134"/>
      <c r="E1776" s="134"/>
      <c r="F1776" s="134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222" t="str">
        <f ca="1">IF(INDIRECT("ЗакСпец!D1276")&lt;&gt;"",INDIRECT("ЗакСпец!D1276"),"")</f>
        <v/>
      </c>
      <c r="K1776" s="222"/>
      <c r="L1776" s="222"/>
      <c r="M1776" s="222"/>
      <c r="N1776" s="222"/>
      <c r="O1776" s="141" t="str">
        <f ca="1">IF(INDIRECT("ЗакСпец!E1276")&lt;&gt;"",INDIRECT("ЗакСпец!E1276"),"")</f>
        <v/>
      </c>
      <c r="P1776" s="141"/>
      <c r="Q1776" s="141"/>
      <c r="R1776" s="141"/>
      <c r="S1776" s="141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41" t="str">
        <f ca="1">IF(INDIRECT("ЗакСпец!H1276")&lt;&gt;"",INDIRECT("ЗакСпец!H1276"),"")</f>
        <v/>
      </c>
      <c r="W1776" s="141"/>
      <c r="X1776" s="141" t="str">
        <f ca="1">IF(INDIRECT("ЗакСпец!I1276")&lt;&gt;"",INDIRECT("ЗакСпец!I1276"),"")</f>
        <v/>
      </c>
      <c r="Y1776" s="141"/>
      <c r="Z1776" s="141"/>
      <c r="AA1776" s="141"/>
      <c r="AB1776" s="139"/>
    </row>
    <row r="1777" spans="1:28" ht="22.5" customHeight="1" thickBot="1" x14ac:dyDescent="0.25">
      <c r="A1777" s="132"/>
      <c r="B1777" s="134"/>
      <c r="C1777" s="134"/>
      <c r="D1777" s="134"/>
      <c r="E1777" s="134"/>
      <c r="F1777" s="134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222" t="str">
        <f ca="1">IF(INDIRECT("ЗакСпец!D1277")&lt;&gt;"",INDIRECT("ЗакСпец!D1277"),"")</f>
        <v/>
      </c>
      <c r="K1777" s="222"/>
      <c r="L1777" s="222"/>
      <c r="M1777" s="222"/>
      <c r="N1777" s="222"/>
      <c r="O1777" s="141" t="str">
        <f ca="1">IF(INDIRECT("ЗакСпец!E1277")&lt;&gt;"",INDIRECT("ЗакСпец!E1277"),"")</f>
        <v/>
      </c>
      <c r="P1777" s="141"/>
      <c r="Q1777" s="141"/>
      <c r="R1777" s="141"/>
      <c r="S1777" s="141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41" t="str">
        <f ca="1">IF(INDIRECT("ЗакСпец!H1277")&lt;&gt;"",INDIRECT("ЗакСпец!H1277"),"")</f>
        <v/>
      </c>
      <c r="W1777" s="141"/>
      <c r="X1777" s="141" t="str">
        <f ca="1">IF(INDIRECT("ЗакСпец!I1277")&lt;&gt;"",INDIRECT("ЗакСпец!I1277"),"")</f>
        <v/>
      </c>
      <c r="Y1777" s="141"/>
      <c r="Z1777" s="141"/>
      <c r="AA1777" s="141"/>
      <c r="AB1777" s="139"/>
    </row>
    <row r="1778" spans="1:28" ht="22.5" customHeight="1" thickBot="1" x14ac:dyDescent="0.25">
      <c r="A1778" s="132"/>
      <c r="B1778" s="134"/>
      <c r="C1778" s="134"/>
      <c r="D1778" s="134"/>
      <c r="E1778" s="134"/>
      <c r="F1778" s="134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222" t="str">
        <f ca="1">IF(INDIRECT("ЗакСпец!D1278")&lt;&gt;"",INDIRECT("ЗакСпец!D1278"),"")</f>
        <v/>
      </c>
      <c r="K1778" s="222"/>
      <c r="L1778" s="222"/>
      <c r="M1778" s="222"/>
      <c r="N1778" s="222"/>
      <c r="O1778" s="141" t="str">
        <f ca="1">IF(INDIRECT("ЗакСпец!E1278")&lt;&gt;"",INDIRECT("ЗакСпец!E1278"),"")</f>
        <v/>
      </c>
      <c r="P1778" s="141"/>
      <c r="Q1778" s="141"/>
      <c r="R1778" s="141"/>
      <c r="S1778" s="141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41" t="str">
        <f ca="1">IF(INDIRECT("ЗакСпец!H1278")&lt;&gt;"",INDIRECT("ЗакСпец!H1278"),"")</f>
        <v/>
      </c>
      <c r="W1778" s="141"/>
      <c r="X1778" s="141" t="str">
        <f ca="1">IF(INDIRECT("ЗакСпец!I1278")&lt;&gt;"",INDIRECT("ЗакСпец!I1278"),"")</f>
        <v/>
      </c>
      <c r="Y1778" s="141"/>
      <c r="Z1778" s="141"/>
      <c r="AA1778" s="141"/>
      <c r="AB1778" s="139"/>
    </row>
    <row r="1779" spans="1:28" ht="22.5" customHeight="1" thickBot="1" x14ac:dyDescent="0.25">
      <c r="A1779" s="132"/>
      <c r="B1779" s="134"/>
      <c r="C1779" s="134"/>
      <c r="D1779" s="134"/>
      <c r="E1779" s="134"/>
      <c r="F1779" s="134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222" t="str">
        <f ca="1">IF(INDIRECT("ЗакСпец!D1279")&lt;&gt;"",INDIRECT("ЗакСпец!D1279"),"")</f>
        <v/>
      </c>
      <c r="K1779" s="222"/>
      <c r="L1779" s="222"/>
      <c r="M1779" s="222"/>
      <c r="N1779" s="222"/>
      <c r="O1779" s="141" t="str">
        <f ca="1">IF(INDIRECT("ЗакСпец!E1279")&lt;&gt;"",INDIRECT("ЗакСпец!E1279"),"")</f>
        <v/>
      </c>
      <c r="P1779" s="141"/>
      <c r="Q1779" s="141"/>
      <c r="R1779" s="141"/>
      <c r="S1779" s="141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41" t="str">
        <f ca="1">IF(INDIRECT("ЗакСпец!H1279")&lt;&gt;"",INDIRECT("ЗакСпец!H1279"),"")</f>
        <v/>
      </c>
      <c r="W1779" s="141"/>
      <c r="X1779" s="141" t="str">
        <f ca="1">IF(INDIRECT("ЗакСпец!I1279")&lt;&gt;"",INDIRECT("ЗакСпец!I1279"),"")</f>
        <v/>
      </c>
      <c r="Y1779" s="141"/>
      <c r="Z1779" s="141"/>
      <c r="AA1779" s="141"/>
      <c r="AB1779" s="139"/>
    </row>
    <row r="1780" spans="1:28" ht="22.5" customHeight="1" thickBot="1" x14ac:dyDescent="0.25">
      <c r="A1780" s="132"/>
      <c r="B1780" s="134"/>
      <c r="C1780" s="134"/>
      <c r="D1780" s="134"/>
      <c r="E1780" s="134"/>
      <c r="F1780" s="134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222" t="str">
        <f ca="1">IF(INDIRECT("ЗакСпец!D1280")&lt;&gt;"",INDIRECT("ЗакСпец!D1280"),"")</f>
        <v/>
      </c>
      <c r="K1780" s="222"/>
      <c r="L1780" s="222"/>
      <c r="M1780" s="222"/>
      <c r="N1780" s="222"/>
      <c r="O1780" s="141" t="str">
        <f ca="1">IF(INDIRECT("ЗакСпец!E1280")&lt;&gt;"",INDIRECT("ЗакСпец!E1280"),"")</f>
        <v/>
      </c>
      <c r="P1780" s="141"/>
      <c r="Q1780" s="141"/>
      <c r="R1780" s="141"/>
      <c r="S1780" s="141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41" t="str">
        <f ca="1">IF(INDIRECT("ЗакСпец!H1280")&lt;&gt;"",INDIRECT("ЗакСпец!H1280"),"")</f>
        <v/>
      </c>
      <c r="W1780" s="141"/>
      <c r="X1780" s="141" t="str">
        <f ca="1">IF(INDIRECT("ЗакСпец!I1280")&lt;&gt;"",INDIRECT("ЗакСпец!I1280"),"")</f>
        <v/>
      </c>
      <c r="Y1780" s="141"/>
      <c r="Z1780" s="141"/>
      <c r="AA1780" s="141"/>
      <c r="AB1780" s="139"/>
    </row>
    <row r="1781" spans="1:28" ht="22.5" customHeight="1" thickBot="1" x14ac:dyDescent="0.25">
      <c r="A1781" s="132"/>
      <c r="B1781" s="134"/>
      <c r="C1781" s="134"/>
      <c r="D1781" s="134"/>
      <c r="E1781" s="134"/>
      <c r="F1781" s="134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222" t="str">
        <f ca="1">IF(INDIRECT("ЗакСпец!D1281")&lt;&gt;"",INDIRECT("ЗакСпец!D1281"),"")</f>
        <v/>
      </c>
      <c r="K1781" s="222"/>
      <c r="L1781" s="222"/>
      <c r="M1781" s="222"/>
      <c r="N1781" s="222"/>
      <c r="O1781" s="141" t="str">
        <f ca="1">IF(INDIRECT("ЗакСпец!E1281")&lt;&gt;"",INDIRECT("ЗакСпец!E1281"),"")</f>
        <v/>
      </c>
      <c r="P1781" s="141"/>
      <c r="Q1781" s="141"/>
      <c r="R1781" s="141"/>
      <c r="S1781" s="141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41" t="str">
        <f ca="1">IF(INDIRECT("ЗакСпец!H1281")&lt;&gt;"",INDIRECT("ЗакСпец!H1281"),"")</f>
        <v/>
      </c>
      <c r="W1781" s="141"/>
      <c r="X1781" s="141" t="str">
        <f ca="1">IF(INDIRECT("ЗакСпец!I1281")&lt;&gt;"",INDIRECT("ЗакСпец!I1281"),"")</f>
        <v/>
      </c>
      <c r="Y1781" s="141"/>
      <c r="Z1781" s="141"/>
      <c r="AA1781" s="141"/>
      <c r="AB1781" s="139"/>
    </row>
    <row r="1782" spans="1:28" ht="16.899999999999999" customHeight="1" thickBot="1" x14ac:dyDescent="0.25">
      <c r="A1782" s="132"/>
      <c r="B1782" s="134"/>
      <c r="C1782" s="134"/>
      <c r="D1782" s="134"/>
      <c r="E1782" s="134"/>
      <c r="F1782" s="134"/>
      <c r="G1782" s="222" t="str">
        <f ca="1">IF(INDIRECT("ЗакСпец!A1282")&lt;&gt;"",INDIRECT("ЗакСпец!A1282"),"")</f>
        <v/>
      </c>
      <c r="H1782" s="141" t="str">
        <f ca="1">IF(INDIRECT("ЗакСпец!B1282")&lt;&gt;"",INDIRECT("ЗакСпец!B1282"),"")</f>
        <v/>
      </c>
      <c r="I1782" s="222" t="str">
        <f ca="1">IF(INDIRECT("ЗакСпец!C1282")&lt;&gt;"",INDIRECT("ЗакСпец!C1282"),"")</f>
        <v/>
      </c>
      <c r="J1782" s="222" t="str">
        <f ca="1">IF(INDIRECT("ЗакСпец!D1282")&lt;&gt;"",INDIRECT("ЗакСпец!D1282"),"")</f>
        <v/>
      </c>
      <c r="K1782" s="222"/>
      <c r="L1782" s="222"/>
      <c r="M1782" s="222"/>
      <c r="N1782" s="222"/>
      <c r="O1782" s="141" t="str">
        <f ca="1">IF(INDIRECT("ЗакСпец!E1282")&lt;&gt;"",INDIRECT("ЗакСпец!E1282"),"")</f>
        <v/>
      </c>
      <c r="P1782" s="141"/>
      <c r="Q1782" s="141"/>
      <c r="R1782" s="141"/>
      <c r="S1782" s="141"/>
      <c r="T1782" s="222" t="str">
        <f ca="1">IF(INDIRECT("ЗакСпец!F1282")&lt;&gt;"",INDIRECT("ЗакСпец!F1282"),"")</f>
        <v/>
      </c>
      <c r="U1782" s="222" t="str">
        <f ca="1">IF(INDIRECT("ЗакСпец!G1282")&lt;&gt;"",INDIRECT("ЗакСпец!G1282"),"")</f>
        <v/>
      </c>
      <c r="V1782" s="141" t="str">
        <f ca="1">IF(INDIRECT("ЗакСпец!H1282")&lt;&gt;"",INDIRECT("ЗакСпец!H1282"),"")</f>
        <v/>
      </c>
      <c r="W1782" s="141"/>
      <c r="X1782" s="141" t="str">
        <f ca="1">IF(INDIRECT("ЗакСпец!I1282")&lt;&gt;"",INDIRECT("ЗакСпец!I1282"),"")</f>
        <v/>
      </c>
      <c r="Y1782" s="141"/>
      <c r="Z1782" s="141"/>
      <c r="AA1782" s="141"/>
      <c r="AB1782" s="139"/>
    </row>
    <row r="1783" spans="1:28" ht="5.65" customHeight="1" thickBot="1" x14ac:dyDescent="0.25">
      <c r="A1783" s="132"/>
      <c r="B1783" s="134"/>
      <c r="C1783" s="134"/>
      <c r="D1783" s="134"/>
      <c r="E1783" s="134"/>
      <c r="F1783" s="134"/>
      <c r="G1783" s="222"/>
      <c r="H1783" s="141"/>
      <c r="I1783" s="222"/>
      <c r="J1783" s="222"/>
      <c r="K1783" s="222"/>
      <c r="L1783" s="222"/>
      <c r="M1783" s="222"/>
      <c r="N1783" s="222"/>
      <c r="O1783" s="141"/>
      <c r="P1783" s="141"/>
      <c r="Q1783" s="141"/>
      <c r="R1783" s="141"/>
      <c r="S1783" s="141"/>
      <c r="T1783" s="222"/>
      <c r="U1783" s="222"/>
      <c r="V1783" s="141"/>
      <c r="W1783" s="141"/>
      <c r="X1783" s="141"/>
      <c r="Y1783" s="141"/>
      <c r="Z1783" s="141"/>
      <c r="AA1783" s="141"/>
      <c r="AB1783" s="139"/>
    </row>
    <row r="1784" spans="1:28" ht="22.5" customHeight="1" thickBot="1" x14ac:dyDescent="0.25">
      <c r="A1784" s="132"/>
      <c r="B1784" s="134"/>
      <c r="C1784" s="134"/>
      <c r="D1784" s="134"/>
      <c r="E1784" s="134"/>
      <c r="F1784" s="134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222" t="str">
        <f ca="1">IF(INDIRECT("ЗакСпец!D1283")&lt;&gt;"",INDIRECT("ЗакСпец!D1283"),"")</f>
        <v/>
      </c>
      <c r="K1784" s="222"/>
      <c r="L1784" s="222"/>
      <c r="M1784" s="222"/>
      <c r="N1784" s="222"/>
      <c r="O1784" s="141" t="str">
        <f ca="1">IF(INDIRECT("ЗакСпец!E1283")&lt;&gt;"",INDIRECT("ЗакСпец!E1283"),"")</f>
        <v/>
      </c>
      <c r="P1784" s="141"/>
      <c r="Q1784" s="141"/>
      <c r="R1784" s="141"/>
      <c r="S1784" s="141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41" t="str">
        <f ca="1">IF(INDIRECT("ЗакСпец!H1283")&lt;&gt;"",INDIRECT("ЗакСпец!H1283"),"")</f>
        <v/>
      </c>
      <c r="W1784" s="141"/>
      <c r="X1784" s="141" t="str">
        <f ca="1">IF(INDIRECT("ЗакСпец!I1283")&lt;&gt;"",INDIRECT("ЗакСпец!I1283"),"")</f>
        <v/>
      </c>
      <c r="Y1784" s="141"/>
      <c r="Z1784" s="141"/>
      <c r="AA1784" s="141"/>
      <c r="AB1784" s="139"/>
    </row>
    <row r="1785" spans="1:28" ht="22.5" customHeight="1" thickBot="1" x14ac:dyDescent="0.25">
      <c r="A1785" s="132"/>
      <c r="B1785" s="134"/>
      <c r="C1785" s="134"/>
      <c r="D1785" s="134"/>
      <c r="E1785" s="134"/>
      <c r="F1785" s="134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222" t="str">
        <f ca="1">IF(INDIRECT("ЗакСпец!D1284")&lt;&gt;"",INDIRECT("ЗакСпец!D1284"),"")</f>
        <v/>
      </c>
      <c r="K1785" s="222"/>
      <c r="L1785" s="222"/>
      <c r="M1785" s="222"/>
      <c r="N1785" s="222"/>
      <c r="O1785" s="141" t="str">
        <f ca="1">IF(INDIRECT("ЗакСпец!E1284")&lt;&gt;"",INDIRECT("ЗакСпец!E1284"),"")</f>
        <v/>
      </c>
      <c r="P1785" s="141"/>
      <c r="Q1785" s="141"/>
      <c r="R1785" s="141"/>
      <c r="S1785" s="141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41" t="str">
        <f ca="1">IF(INDIRECT("ЗакСпец!H1284")&lt;&gt;"",INDIRECT("ЗакСпец!H1284"),"")</f>
        <v/>
      </c>
      <c r="W1785" s="141"/>
      <c r="X1785" s="141" t="str">
        <f ca="1">IF(INDIRECT("ЗакСпец!I1284")&lt;&gt;"",INDIRECT("ЗакСпец!I1284"),"")</f>
        <v/>
      </c>
      <c r="Y1785" s="141"/>
      <c r="Z1785" s="141"/>
      <c r="AA1785" s="141"/>
      <c r="AB1785" s="139"/>
    </row>
    <row r="1786" spans="1:28" ht="22.5" customHeight="1" thickBot="1" x14ac:dyDescent="0.25">
      <c r="A1786" s="132"/>
      <c r="B1786" s="134"/>
      <c r="C1786" s="134"/>
      <c r="D1786" s="134"/>
      <c r="E1786" s="134"/>
      <c r="F1786" s="134"/>
      <c r="G1786" s="222" t="str">
        <f ca="1">IF(INDIRECT("ЗакСпец!A1285")&lt;&gt;"",INDIRECT("ЗакСпец!A1285"),"")</f>
        <v/>
      </c>
      <c r="H1786" s="141" t="str">
        <f ca="1">IF(INDIRECT("ЗакСпец!B1285")&lt;&gt;"",INDIRECT("ЗакСпец!B1285"),"")</f>
        <v/>
      </c>
      <c r="I1786" s="222" t="str">
        <f ca="1">IF(INDIRECT("ЗакСпец!C1285")&lt;&gt;"",INDIRECT("ЗакСпец!C1285"),"")</f>
        <v/>
      </c>
      <c r="J1786" s="222" t="str">
        <f ca="1">IF(INDIRECT("ЗакСпец!D1285")&lt;&gt;"",INDIRECT("ЗакСпец!D1285"),"")</f>
        <v/>
      </c>
      <c r="K1786" s="222"/>
      <c r="L1786" s="222"/>
      <c r="M1786" s="222"/>
      <c r="N1786" s="222"/>
      <c r="O1786" s="141" t="str">
        <f ca="1">IF(INDIRECT("ЗакСпец!E1285")&lt;&gt;"",INDIRECT("ЗакСпец!E1285"),"")</f>
        <v/>
      </c>
      <c r="P1786" s="141"/>
      <c r="Q1786" s="141"/>
      <c r="R1786" s="141"/>
      <c r="S1786" s="141"/>
      <c r="T1786" s="222" t="str">
        <f ca="1">IF(INDIRECT("ЗакСпец!F1285")&lt;&gt;"",INDIRECT("ЗакСпец!F1285"),"")</f>
        <v/>
      </c>
      <c r="U1786" s="222" t="str">
        <f ca="1">IF(INDIRECT("ЗакСпец!G1285")&lt;&gt;"",INDIRECT("ЗакСпец!G1285"),"")</f>
        <v/>
      </c>
      <c r="V1786" s="141" t="str">
        <f ca="1">IF(INDIRECT("ЗакСпец!H1285")&lt;&gt;"",INDIRECT("ЗакСпец!H1285"),"")</f>
        <v/>
      </c>
      <c r="W1786" s="141"/>
      <c r="X1786" s="141" t="str">
        <f ca="1">IF(INDIRECT("ЗакСпец!I1285")&lt;&gt;"",INDIRECT("ЗакСпец!I1285"),"")</f>
        <v/>
      </c>
      <c r="Y1786" s="141"/>
      <c r="Z1786" s="141"/>
      <c r="AA1786" s="141"/>
      <c r="AB1786" s="139"/>
    </row>
    <row r="1787" spans="1:28" ht="2.85" customHeight="1" thickBot="1" x14ac:dyDescent="0.25">
      <c r="A1787" s="132"/>
      <c r="B1787" s="134"/>
      <c r="C1787" s="134"/>
      <c r="D1787" s="134"/>
      <c r="E1787" s="134"/>
      <c r="F1787" s="134"/>
      <c r="G1787" s="222"/>
      <c r="H1787" s="141"/>
      <c r="I1787" s="222"/>
      <c r="J1787" s="222"/>
      <c r="K1787" s="222"/>
      <c r="L1787" s="222"/>
      <c r="M1787" s="222"/>
      <c r="N1787" s="222"/>
      <c r="O1787" s="141"/>
      <c r="P1787" s="141"/>
      <c r="Q1787" s="141"/>
      <c r="R1787" s="141"/>
      <c r="S1787" s="141"/>
      <c r="T1787" s="222"/>
      <c r="U1787" s="222"/>
      <c r="V1787" s="141"/>
      <c r="W1787" s="141"/>
      <c r="X1787" s="141"/>
      <c r="Y1787" s="141"/>
      <c r="Z1787" s="141"/>
      <c r="AA1787" s="141"/>
      <c r="AB1787" s="139"/>
    </row>
    <row r="1788" spans="1:28" ht="22.5" customHeight="1" thickBot="1" x14ac:dyDescent="0.25">
      <c r="A1788" s="132"/>
      <c r="B1788" s="134"/>
      <c r="C1788" s="134"/>
      <c r="D1788" s="134"/>
      <c r="E1788" s="134"/>
      <c r="F1788" s="134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222" t="str">
        <f ca="1">IF(INDIRECT("ЗакСпец!D1286")&lt;&gt;"",INDIRECT("ЗакСпец!D1286"),"")</f>
        <v/>
      </c>
      <c r="K1788" s="222"/>
      <c r="L1788" s="222"/>
      <c r="M1788" s="222"/>
      <c r="N1788" s="222"/>
      <c r="O1788" s="141" t="str">
        <f ca="1">IF(INDIRECT("ЗакСпец!E1286")&lt;&gt;"",INDIRECT("ЗакСпец!E1286"),"")</f>
        <v/>
      </c>
      <c r="P1788" s="141"/>
      <c r="Q1788" s="141"/>
      <c r="R1788" s="141"/>
      <c r="S1788" s="141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41" t="str">
        <f ca="1">IF(INDIRECT("ЗакСпец!H1286")&lt;&gt;"",INDIRECT("ЗакСпец!H1286"),"")</f>
        <v/>
      </c>
      <c r="W1788" s="141"/>
      <c r="X1788" s="141" t="str">
        <f ca="1">IF(INDIRECT("ЗакСпец!I1286")&lt;&gt;"",INDIRECT("ЗакСпец!I1286"),"")</f>
        <v/>
      </c>
      <c r="Y1788" s="141"/>
      <c r="Z1788" s="141"/>
      <c r="AA1788" s="141"/>
      <c r="AB1788" s="139"/>
    </row>
    <row r="1789" spans="1:28" ht="22.5" customHeight="1" thickBot="1" x14ac:dyDescent="0.25">
      <c r="A1789" s="132"/>
      <c r="B1789" s="134"/>
      <c r="C1789" s="134"/>
      <c r="D1789" s="134"/>
      <c r="E1789" s="134"/>
      <c r="F1789" s="134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222" t="str">
        <f ca="1">IF(INDIRECT("ЗакСпец!D1287")&lt;&gt;"",INDIRECT("ЗакСпец!D1287"),"")</f>
        <v/>
      </c>
      <c r="K1789" s="222"/>
      <c r="L1789" s="222"/>
      <c r="M1789" s="222"/>
      <c r="N1789" s="222"/>
      <c r="O1789" s="141" t="str">
        <f ca="1">IF(INDIRECT("ЗакСпец!E1287")&lt;&gt;"",INDIRECT("ЗакСпец!E1287"),"")</f>
        <v/>
      </c>
      <c r="P1789" s="141"/>
      <c r="Q1789" s="141"/>
      <c r="R1789" s="141"/>
      <c r="S1789" s="141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41" t="str">
        <f ca="1">IF(INDIRECT("ЗакСпец!H1287")&lt;&gt;"",INDIRECT("ЗакСпец!H1287"),"")</f>
        <v/>
      </c>
      <c r="W1789" s="141"/>
      <c r="X1789" s="141" t="str">
        <f ca="1">IF(INDIRECT("ЗакСпец!I1287")&lt;&gt;"",INDIRECT("ЗакСпец!I1287"),"")</f>
        <v/>
      </c>
      <c r="Y1789" s="141"/>
      <c r="Z1789" s="141"/>
      <c r="AA1789" s="141"/>
      <c r="AB1789" s="139"/>
    </row>
    <row r="1790" spans="1:28" ht="8.4499999999999993" customHeight="1" thickBot="1" x14ac:dyDescent="0.25">
      <c r="A1790" s="132"/>
      <c r="B1790" s="134"/>
      <c r="C1790" s="134"/>
      <c r="D1790" s="134"/>
      <c r="E1790" s="134"/>
      <c r="F1790" s="134"/>
      <c r="G1790" s="222" t="str">
        <f ca="1">IF(INDIRECT("ЗакСпец!A1288")&lt;&gt;"",INDIRECT("ЗакСпец!A1288"),"")</f>
        <v/>
      </c>
      <c r="H1790" s="141" t="str">
        <f ca="1">IF(INDIRECT("ЗакСпец!B1288")&lt;&gt;"",INDIRECT("ЗакСпец!B1288"),"")</f>
        <v/>
      </c>
      <c r="I1790" s="222" t="str">
        <f ca="1">IF(INDIRECT("ЗакСпец!C1288")&lt;&gt;"",INDIRECT("ЗакСпец!C1288"),"")</f>
        <v/>
      </c>
      <c r="J1790" s="222" t="str">
        <f ca="1">IF(INDIRECT("ЗакСпец!D1288")&lt;&gt;"",INDIRECT("ЗакСпец!D1288"),"")</f>
        <v/>
      </c>
      <c r="K1790" s="222"/>
      <c r="L1790" s="222"/>
      <c r="M1790" s="222"/>
      <c r="N1790" s="222"/>
      <c r="O1790" s="141" t="str">
        <f ca="1">IF(INDIRECT("ЗакСпец!E1288")&lt;&gt;"",INDIRECT("ЗакСпец!E1288"),"")</f>
        <v/>
      </c>
      <c r="P1790" s="141"/>
      <c r="Q1790" s="141"/>
      <c r="R1790" s="141"/>
      <c r="S1790" s="141"/>
      <c r="T1790" s="222" t="str">
        <f ca="1">IF(INDIRECT("ЗакСпец!F1288")&lt;&gt;"",INDIRECT("ЗакСпец!F1288"),"")</f>
        <v/>
      </c>
      <c r="U1790" s="222" t="str">
        <f ca="1">IF(INDIRECT("ЗакСпец!G1288")&lt;&gt;"",INDIRECT("ЗакСпец!G1288"),"")</f>
        <v/>
      </c>
      <c r="V1790" s="141" t="str">
        <f ca="1">IF(INDIRECT("ЗакСпец!H1288")&lt;&gt;"",INDIRECT("ЗакСпец!H1288"),"")</f>
        <v/>
      </c>
      <c r="W1790" s="141"/>
      <c r="X1790" s="141" t="str">
        <f ca="1">IF(INDIRECT("ЗакСпец!I1288")&lt;&gt;"",INDIRECT("ЗакСпец!I1288"),"")</f>
        <v/>
      </c>
      <c r="Y1790" s="141"/>
      <c r="Z1790" s="141"/>
      <c r="AA1790" s="141"/>
      <c r="AB1790" s="139"/>
    </row>
    <row r="1791" spans="1:28" ht="14.1" customHeight="1" thickBot="1" x14ac:dyDescent="0.25">
      <c r="A1791" s="132"/>
      <c r="B1791" s="134"/>
      <c r="C1791" s="134"/>
      <c r="D1791" s="134"/>
      <c r="E1791" s="134"/>
      <c r="F1791" s="134"/>
      <c r="G1791" s="222"/>
      <c r="H1791" s="141"/>
      <c r="I1791" s="222"/>
      <c r="J1791" s="222"/>
      <c r="K1791" s="222"/>
      <c r="L1791" s="222"/>
      <c r="M1791" s="222"/>
      <c r="N1791" s="222"/>
      <c r="O1791" s="141"/>
      <c r="P1791" s="141"/>
      <c r="Q1791" s="141"/>
      <c r="R1791" s="141"/>
      <c r="S1791" s="141"/>
      <c r="T1791" s="222"/>
      <c r="U1791" s="222"/>
      <c r="V1791" s="141"/>
      <c r="W1791" s="141"/>
      <c r="X1791" s="141"/>
      <c r="Y1791" s="141"/>
      <c r="Z1791" s="141"/>
      <c r="AA1791" s="141"/>
      <c r="AB1791" s="139"/>
    </row>
    <row r="1792" spans="1:28" ht="22.5" customHeight="1" thickBot="1" x14ac:dyDescent="0.25">
      <c r="A1792" s="132"/>
      <c r="B1792" s="134"/>
      <c r="C1792" s="134"/>
      <c r="D1792" s="134"/>
      <c r="E1792" s="134"/>
      <c r="F1792" s="134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222" t="str">
        <f ca="1">IF(INDIRECT("ЗакСпец!D1289")&lt;&gt;"",INDIRECT("ЗакСпец!D1289"),"")</f>
        <v/>
      </c>
      <c r="K1792" s="222"/>
      <c r="L1792" s="222"/>
      <c r="M1792" s="222"/>
      <c r="N1792" s="222"/>
      <c r="O1792" s="141" t="str">
        <f ca="1">IF(INDIRECT("ЗакСпец!E1289")&lt;&gt;"",INDIRECT("ЗакСпец!E1289"),"")</f>
        <v/>
      </c>
      <c r="P1792" s="141"/>
      <c r="Q1792" s="141"/>
      <c r="R1792" s="141"/>
      <c r="S1792" s="141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41" t="str">
        <f ca="1">IF(INDIRECT("ЗакСпец!H1289")&lt;&gt;"",INDIRECT("ЗакСпец!H1289"),"")</f>
        <v/>
      </c>
      <c r="W1792" s="141"/>
      <c r="X1792" s="141" t="str">
        <f ca="1">IF(INDIRECT("ЗакСпец!I1289")&lt;&gt;"",INDIRECT("ЗакСпец!I1289"),"")</f>
        <v/>
      </c>
      <c r="Y1792" s="141"/>
      <c r="Z1792" s="141"/>
      <c r="AA1792" s="141"/>
      <c r="AB1792" s="139"/>
    </row>
    <row r="1793" spans="1:28" ht="19.7" customHeight="1" thickBot="1" x14ac:dyDescent="0.25">
      <c r="A1793" s="132"/>
      <c r="B1793" s="134"/>
      <c r="C1793" s="134"/>
      <c r="D1793" s="134"/>
      <c r="E1793" s="134"/>
      <c r="F1793" s="134"/>
      <c r="G1793" s="222" t="str">
        <f ca="1">IF(INDIRECT("ЗакСпец!A1290")&lt;&gt;"",INDIRECT("ЗакСпец!A1290"),"")</f>
        <v/>
      </c>
      <c r="H1793" s="141" t="str">
        <f ca="1">IF(INDIRECT("ЗакСпец!B1290")&lt;&gt;"",INDIRECT("ЗакСпец!B1290"),"")</f>
        <v/>
      </c>
      <c r="I1793" s="222" t="str">
        <f ca="1">IF(INDIRECT("ЗакСпец!C1290")&lt;&gt;"",INDIRECT("ЗакСпец!C1290"),"")</f>
        <v/>
      </c>
      <c r="J1793" s="222" t="str">
        <f ca="1">IF(INDIRECT("ЗакСпец!D1290")&lt;&gt;"",INDIRECT("ЗакСпец!D1290"),"")</f>
        <v/>
      </c>
      <c r="K1793" s="222"/>
      <c r="L1793" s="222"/>
      <c r="M1793" s="222"/>
      <c r="N1793" s="222"/>
      <c r="O1793" s="141" t="str">
        <f ca="1">IF(INDIRECT("ЗакСпец!E1290")&lt;&gt;"",INDIRECT("ЗакСпец!E1290"),"")</f>
        <v/>
      </c>
      <c r="P1793" s="141"/>
      <c r="Q1793" s="141"/>
      <c r="R1793" s="141"/>
      <c r="S1793" s="141"/>
      <c r="T1793" s="222" t="str">
        <f ca="1">IF(INDIRECT("ЗакСпец!F1290")&lt;&gt;"",INDIRECT("ЗакСпец!F1290"),"")</f>
        <v/>
      </c>
      <c r="U1793" s="222" t="str">
        <f ca="1">IF(INDIRECT("ЗакСпец!G1290")&lt;&gt;"",INDIRECT("ЗакСпец!G1290"),"")</f>
        <v/>
      </c>
      <c r="V1793" s="141" t="str">
        <f ca="1">IF(INDIRECT("ЗакСпец!H1290")&lt;&gt;"",INDIRECT("ЗакСпец!H1290"),"")</f>
        <v/>
      </c>
      <c r="W1793" s="141"/>
      <c r="X1793" s="141" t="str">
        <f ca="1">IF(INDIRECT("ЗакСпец!I1290")&lt;&gt;"",INDIRECT("ЗакСпец!I1290"),"")</f>
        <v/>
      </c>
      <c r="Y1793" s="141"/>
      <c r="Z1793" s="141"/>
      <c r="AA1793" s="141"/>
      <c r="AB1793" s="139"/>
    </row>
    <row r="1794" spans="1:28" ht="2.85" customHeight="1" thickBot="1" x14ac:dyDescent="0.25">
      <c r="A1794" s="132"/>
      <c r="B1794" s="134"/>
      <c r="C1794" s="162" t="s">
        <v>29</v>
      </c>
      <c r="D1794" s="127"/>
      <c r="E1794" s="127"/>
      <c r="F1794" s="127"/>
      <c r="G1794" s="223"/>
      <c r="H1794" s="141"/>
      <c r="I1794" s="222"/>
      <c r="J1794" s="222"/>
      <c r="K1794" s="222"/>
      <c r="L1794" s="222"/>
      <c r="M1794" s="222"/>
      <c r="N1794" s="222"/>
      <c r="O1794" s="141"/>
      <c r="P1794" s="141"/>
      <c r="Q1794" s="141"/>
      <c r="R1794" s="141"/>
      <c r="S1794" s="141"/>
      <c r="T1794" s="222"/>
      <c r="U1794" s="222"/>
      <c r="V1794" s="141"/>
      <c r="W1794" s="141"/>
      <c r="X1794" s="141"/>
      <c r="Y1794" s="141"/>
      <c r="Z1794" s="141"/>
      <c r="AA1794" s="141"/>
      <c r="AB1794" s="139"/>
    </row>
    <row r="1795" spans="1:28" ht="22.5" customHeight="1" thickBot="1" x14ac:dyDescent="0.25">
      <c r="A1795" s="132"/>
      <c r="B1795" s="134"/>
      <c r="C1795" s="127"/>
      <c r="D1795" s="127"/>
      <c r="E1795" s="127"/>
      <c r="F1795" s="127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222" t="str">
        <f ca="1">IF(INDIRECT("ЗакСпец!D1291")&lt;&gt;"",INDIRECT("ЗакСпец!D1291"),"")</f>
        <v/>
      </c>
      <c r="K1795" s="222"/>
      <c r="L1795" s="222"/>
      <c r="M1795" s="222"/>
      <c r="N1795" s="222"/>
      <c r="O1795" s="141" t="str">
        <f ca="1">IF(INDIRECT("ЗакСпец!E1291")&lt;&gt;"",INDIRECT("ЗакСпец!E1291"),"")</f>
        <v/>
      </c>
      <c r="P1795" s="141"/>
      <c r="Q1795" s="141"/>
      <c r="R1795" s="141"/>
      <c r="S1795" s="141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41" t="str">
        <f ca="1">IF(INDIRECT("ЗакСпец!H1291")&lt;&gt;"",INDIRECT("ЗакСпец!H1291"),"")</f>
        <v/>
      </c>
      <c r="W1795" s="141"/>
      <c r="X1795" s="141" t="str">
        <f ca="1">IF(INDIRECT("ЗакСпец!I1291")&lt;&gt;"",INDIRECT("ЗакСпец!I1291"),"")</f>
        <v/>
      </c>
      <c r="Y1795" s="141"/>
      <c r="Z1795" s="141"/>
      <c r="AA1795" s="141"/>
      <c r="AB1795" s="139"/>
    </row>
    <row r="1796" spans="1:28" ht="22.5" customHeight="1" thickBot="1" x14ac:dyDescent="0.25">
      <c r="A1796" s="132"/>
      <c r="B1796" s="134"/>
      <c r="C1796" s="127"/>
      <c r="D1796" s="127"/>
      <c r="E1796" s="127"/>
      <c r="F1796" s="127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222" t="str">
        <f ca="1">IF(INDIRECT("ЗакСпец!D1292")&lt;&gt;"",INDIRECT("ЗакСпец!D1292"),"")</f>
        <v/>
      </c>
      <c r="K1796" s="222"/>
      <c r="L1796" s="222"/>
      <c r="M1796" s="222"/>
      <c r="N1796" s="222"/>
      <c r="O1796" s="141" t="str">
        <f ca="1">IF(INDIRECT("ЗакСпец!E1292")&lt;&gt;"",INDIRECT("ЗакСпец!E1292"),"")</f>
        <v/>
      </c>
      <c r="P1796" s="141"/>
      <c r="Q1796" s="141"/>
      <c r="R1796" s="141"/>
      <c r="S1796" s="141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41" t="str">
        <f ca="1">IF(INDIRECT("ЗакСпец!H1292")&lt;&gt;"",INDIRECT("ЗакСпец!H1292"),"")</f>
        <v/>
      </c>
      <c r="W1796" s="141"/>
      <c r="X1796" s="141" t="str">
        <f ca="1">IF(INDIRECT("ЗакСпец!I1292")&lt;&gt;"",INDIRECT("ЗакСпец!I1292"),"")</f>
        <v/>
      </c>
      <c r="Y1796" s="141"/>
      <c r="Z1796" s="141"/>
      <c r="AA1796" s="141"/>
      <c r="AB1796" s="139"/>
    </row>
    <row r="1797" spans="1:28" ht="22.5" customHeight="1" thickBot="1" x14ac:dyDescent="0.25">
      <c r="A1797" s="132"/>
      <c r="B1797" s="134"/>
      <c r="C1797" s="127"/>
      <c r="D1797" s="127"/>
      <c r="E1797" s="127"/>
      <c r="F1797" s="127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222" t="str">
        <f ca="1">IF(INDIRECT("ЗакСпец!D1293")&lt;&gt;"",INDIRECT("ЗакСпец!D1293"),"")</f>
        <v/>
      </c>
      <c r="K1797" s="222"/>
      <c r="L1797" s="222"/>
      <c r="M1797" s="222"/>
      <c r="N1797" s="222"/>
      <c r="O1797" s="141" t="str">
        <f ca="1">IF(INDIRECT("ЗакСпец!E1293")&lt;&gt;"",INDIRECT("ЗакСпец!E1293"),"")</f>
        <v/>
      </c>
      <c r="P1797" s="141"/>
      <c r="Q1797" s="141"/>
      <c r="R1797" s="141"/>
      <c r="S1797" s="141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41" t="str">
        <f ca="1">IF(INDIRECT("ЗакСпец!H1293")&lt;&gt;"",INDIRECT("ЗакСпец!H1293"),"")</f>
        <v/>
      </c>
      <c r="W1797" s="141"/>
      <c r="X1797" s="141" t="str">
        <f ca="1">IF(INDIRECT("ЗакСпец!I1293")&lt;&gt;"",INDIRECT("ЗакСпец!I1293"),"")</f>
        <v/>
      </c>
      <c r="Y1797" s="141"/>
      <c r="Z1797" s="141"/>
      <c r="AA1797" s="141"/>
      <c r="AB1797" s="139"/>
    </row>
    <row r="1798" spans="1:28" ht="22.5" customHeight="1" thickBot="1" x14ac:dyDescent="0.25">
      <c r="A1798" s="132"/>
      <c r="B1798" s="134"/>
      <c r="C1798" s="162" t="s">
        <v>28</v>
      </c>
      <c r="D1798" s="162"/>
      <c r="E1798" s="127"/>
      <c r="F1798" s="127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222" t="str">
        <f ca="1">IF(INDIRECT("ЗакСпец!D1294")&lt;&gt;"",INDIRECT("ЗакСпец!D1294"),"")</f>
        <v/>
      </c>
      <c r="K1798" s="222"/>
      <c r="L1798" s="222"/>
      <c r="M1798" s="222"/>
      <c r="N1798" s="222"/>
      <c r="O1798" s="141" t="str">
        <f ca="1">IF(INDIRECT("ЗакСпец!E1294")&lt;&gt;"",INDIRECT("ЗакСпец!E1294"),"")</f>
        <v/>
      </c>
      <c r="P1798" s="141"/>
      <c r="Q1798" s="141"/>
      <c r="R1798" s="141"/>
      <c r="S1798" s="141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41" t="str">
        <f ca="1">IF(INDIRECT("ЗакСпец!H1294")&lt;&gt;"",INDIRECT("ЗакСпец!H1294"),"")</f>
        <v/>
      </c>
      <c r="W1798" s="141"/>
      <c r="X1798" s="141" t="str">
        <f ca="1">IF(INDIRECT("ЗакСпец!I1294")&lt;&gt;"",INDIRECT("ЗакСпец!I1294"),"")</f>
        <v/>
      </c>
      <c r="Y1798" s="141"/>
      <c r="Z1798" s="141"/>
      <c r="AA1798" s="141"/>
      <c r="AB1798" s="139"/>
    </row>
    <row r="1799" spans="1:28" ht="22.5" customHeight="1" thickBot="1" x14ac:dyDescent="0.25">
      <c r="A1799" s="132"/>
      <c r="B1799" s="134"/>
      <c r="C1799" s="162"/>
      <c r="D1799" s="162"/>
      <c r="E1799" s="127"/>
      <c r="F1799" s="127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222" t="str">
        <f ca="1">IF(INDIRECT("ЗакСпец!D1295")&lt;&gt;"",INDIRECT("ЗакСпец!D1295"),"")</f>
        <v/>
      </c>
      <c r="K1799" s="222"/>
      <c r="L1799" s="222"/>
      <c r="M1799" s="222"/>
      <c r="N1799" s="222"/>
      <c r="O1799" s="141" t="str">
        <f ca="1">IF(INDIRECT("ЗакСпец!E1295")&lt;&gt;"",INDIRECT("ЗакСпец!E1295"),"")</f>
        <v/>
      </c>
      <c r="P1799" s="141"/>
      <c r="Q1799" s="141"/>
      <c r="R1799" s="141"/>
      <c r="S1799" s="141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41" t="str">
        <f ca="1">IF(INDIRECT("ЗакСпец!H1295")&lt;&gt;"",INDIRECT("ЗакСпец!H1295"),"")</f>
        <v/>
      </c>
      <c r="W1799" s="141"/>
      <c r="X1799" s="141" t="str">
        <f ca="1">IF(INDIRECT("ЗакСпец!I1295")&lt;&gt;"",INDIRECT("ЗакСпец!I1295"),"")</f>
        <v/>
      </c>
      <c r="Y1799" s="141"/>
      <c r="Z1799" s="141"/>
      <c r="AA1799" s="141"/>
      <c r="AB1799" s="139"/>
    </row>
    <row r="1800" spans="1:28" ht="22.5" customHeight="1" thickBot="1" x14ac:dyDescent="0.25">
      <c r="A1800" s="132"/>
      <c r="B1800" s="134"/>
      <c r="C1800" s="162"/>
      <c r="D1800" s="162"/>
      <c r="E1800" s="127"/>
      <c r="F1800" s="127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222" t="str">
        <f ca="1">IF(INDIRECT("ЗакСпец!D1296")&lt;&gt;"",INDIRECT("ЗакСпец!D1296"),"")</f>
        <v/>
      </c>
      <c r="K1800" s="222"/>
      <c r="L1800" s="222"/>
      <c r="M1800" s="222"/>
      <c r="N1800" s="222"/>
      <c r="O1800" s="141" t="str">
        <f ca="1">IF(INDIRECT("ЗакСпец!E1296")&lt;&gt;"",INDIRECT("ЗакСпец!E1296"),"")</f>
        <v/>
      </c>
      <c r="P1800" s="141"/>
      <c r="Q1800" s="141"/>
      <c r="R1800" s="141"/>
      <c r="S1800" s="141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41" t="str">
        <f ca="1">IF(INDIRECT("ЗакСпец!H1296")&lt;&gt;"",INDIRECT("ЗакСпец!H1296"),"")</f>
        <v/>
      </c>
      <c r="W1800" s="141"/>
      <c r="X1800" s="141" t="str">
        <f ca="1">IF(INDIRECT("ЗакСпец!I1296")&lt;&gt;"",INDIRECT("ЗакСпец!I1296"),"")</f>
        <v/>
      </c>
      <c r="Y1800" s="141"/>
      <c r="Z1800" s="141"/>
      <c r="AA1800" s="141"/>
      <c r="AB1800" s="139"/>
    </row>
    <row r="1801" spans="1:28" ht="22.5" customHeight="1" thickBot="1" x14ac:dyDescent="0.25">
      <c r="A1801" s="132"/>
      <c r="B1801" s="134"/>
      <c r="C1801" s="162"/>
      <c r="D1801" s="162"/>
      <c r="E1801" s="127"/>
      <c r="F1801" s="127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222" t="str">
        <f ca="1">IF(INDIRECT("ЗакСпец!D1297")&lt;&gt;"",INDIRECT("ЗакСпец!D1297"),"")</f>
        <v/>
      </c>
      <c r="K1801" s="222"/>
      <c r="L1801" s="222"/>
      <c r="M1801" s="222"/>
      <c r="N1801" s="222"/>
      <c r="O1801" s="141" t="str">
        <f ca="1">IF(INDIRECT("ЗакСпец!E1297")&lt;&gt;"",INDIRECT("ЗакСпец!E1297"),"")</f>
        <v/>
      </c>
      <c r="P1801" s="141"/>
      <c r="Q1801" s="141"/>
      <c r="R1801" s="141"/>
      <c r="S1801" s="141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41" t="str">
        <f ca="1">IF(INDIRECT("ЗакСпец!H1297")&lt;&gt;"",INDIRECT("ЗакСпец!H1297"),"")</f>
        <v/>
      </c>
      <c r="W1801" s="141"/>
      <c r="X1801" s="141" t="str">
        <f ca="1">IF(INDIRECT("ЗакСпец!I1297")&lt;&gt;"",INDIRECT("ЗакСпец!I1297"),"")</f>
        <v/>
      </c>
      <c r="Y1801" s="141"/>
      <c r="Z1801" s="141"/>
      <c r="AA1801" s="141"/>
      <c r="AB1801" s="139"/>
    </row>
    <row r="1802" spans="1:28" ht="8.4499999999999993" customHeight="1" thickBot="1" x14ac:dyDescent="0.25">
      <c r="A1802" s="132"/>
      <c r="B1802" s="134"/>
      <c r="C1802" s="162"/>
      <c r="D1802" s="162"/>
      <c r="E1802" s="127"/>
      <c r="F1802" s="127"/>
      <c r="G1802" s="223" t="str">
        <f ca="1">IF(INDIRECT("ЗакСпец!A1298")&lt;&gt;"",INDIRECT("ЗакСпец!A1298"),"")</f>
        <v/>
      </c>
      <c r="H1802" s="141" t="str">
        <f ca="1">IF(INDIRECT("ЗакСпец!B1298")&lt;&gt;"",INDIRECT("ЗакСпец!B1298"),"")</f>
        <v/>
      </c>
      <c r="I1802" s="222" t="str">
        <f ca="1">IF(INDIRECT("ЗакСпец!C1298")&lt;&gt;"",INDIRECT("ЗакСпец!C1298"),"")</f>
        <v/>
      </c>
      <c r="J1802" s="222" t="str">
        <f ca="1">IF(INDIRECT("ЗакСпец!D1298")&lt;&gt;"",INDIRECT("ЗакСпец!D1298"),"")</f>
        <v/>
      </c>
      <c r="K1802" s="222"/>
      <c r="L1802" s="222"/>
      <c r="M1802" s="222"/>
      <c r="N1802" s="222"/>
      <c r="O1802" s="141" t="str">
        <f ca="1">IF(INDIRECT("ЗакСпец!E1298")&lt;&gt;"",INDIRECT("ЗакСпец!E1298"),"")</f>
        <v/>
      </c>
      <c r="P1802" s="141"/>
      <c r="Q1802" s="141"/>
      <c r="R1802" s="141"/>
      <c r="S1802" s="141"/>
      <c r="T1802" s="222" t="str">
        <f ca="1">IF(INDIRECT("ЗакСпец!F1298")&lt;&gt;"",INDIRECT("ЗакСпец!F1298"),"")</f>
        <v/>
      </c>
      <c r="U1802" s="222" t="str">
        <f ca="1">IF(INDIRECT("ЗакСпец!G1298")&lt;&gt;"",INDIRECT("ЗакСпец!G1298"),"")</f>
        <v/>
      </c>
      <c r="V1802" s="141" t="str">
        <f ca="1">IF(INDIRECT("ЗакСпец!H1298")&lt;&gt;"",INDIRECT("ЗакСпец!H1298"),"")</f>
        <v/>
      </c>
      <c r="W1802" s="141"/>
      <c r="X1802" s="141" t="str">
        <f ca="1">IF(INDIRECT("ЗакСпец!I1298")&lt;&gt;"",INDIRECT("ЗакСпец!I1298"),"")</f>
        <v/>
      </c>
      <c r="Y1802" s="141"/>
      <c r="Z1802" s="141"/>
      <c r="AA1802" s="141"/>
      <c r="AB1802" s="139"/>
    </row>
    <row r="1803" spans="1:28" ht="14.45" customHeight="1" thickBot="1" x14ac:dyDescent="0.25">
      <c r="A1803" s="132"/>
      <c r="B1803" s="134"/>
      <c r="C1803" s="162" t="s">
        <v>27</v>
      </c>
      <c r="D1803" s="162"/>
      <c r="E1803" s="127"/>
      <c r="F1803" s="127"/>
      <c r="G1803" s="223"/>
      <c r="H1803" s="141"/>
      <c r="I1803" s="222"/>
      <c r="J1803" s="222"/>
      <c r="K1803" s="222"/>
      <c r="L1803" s="222"/>
      <c r="M1803" s="222"/>
      <c r="N1803" s="222"/>
      <c r="O1803" s="141"/>
      <c r="P1803" s="141"/>
      <c r="Q1803" s="141"/>
      <c r="R1803" s="141"/>
      <c r="S1803" s="141"/>
      <c r="T1803" s="222"/>
      <c r="U1803" s="222"/>
      <c r="V1803" s="141"/>
      <c r="W1803" s="141"/>
      <c r="X1803" s="141"/>
      <c r="Y1803" s="141"/>
      <c r="Z1803" s="141"/>
      <c r="AA1803" s="141"/>
      <c r="AB1803" s="139"/>
    </row>
    <row r="1804" spans="1:28" ht="14.45" customHeight="1" thickBot="1" x14ac:dyDescent="0.25">
      <c r="A1804" s="132"/>
      <c r="B1804" s="134"/>
      <c r="C1804" s="162"/>
      <c r="D1804" s="162"/>
      <c r="E1804" s="127"/>
      <c r="F1804" s="127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39"/>
    </row>
    <row r="1805" spans="1:28" ht="14.45" customHeight="1" thickBot="1" x14ac:dyDescent="0.25">
      <c r="A1805" s="132"/>
      <c r="B1805" s="134"/>
      <c r="C1805" s="162"/>
      <c r="D1805" s="162"/>
      <c r="E1805" s="127"/>
      <c r="F1805" s="127"/>
      <c r="G1805" s="20"/>
      <c r="J1805" s="14"/>
      <c r="K1805" s="14"/>
      <c r="L1805" s="214"/>
      <c r="M1805" s="214"/>
      <c r="N1805" s="215"/>
      <c r="O1805" s="215"/>
      <c r="P1805" s="14"/>
      <c r="Q1805" s="14"/>
      <c r="R1805" s="216" t="str">
        <f>R1762</f>
        <v>1191-ИОС4.1-ВОР</v>
      </c>
      <c r="S1805" s="216"/>
      <c r="T1805" s="216"/>
      <c r="U1805" s="216"/>
      <c r="V1805" s="216"/>
      <c r="W1805" s="216"/>
      <c r="X1805" s="216"/>
      <c r="Y1805" s="216"/>
      <c r="Z1805" s="216"/>
      <c r="AA1805" s="32" t="s">
        <v>16</v>
      </c>
      <c r="AB1805" s="139"/>
    </row>
    <row r="1806" spans="1:28" ht="14.45" customHeight="1" thickBot="1" x14ac:dyDescent="0.25">
      <c r="A1806" s="132"/>
      <c r="B1806" s="134"/>
      <c r="C1806" s="162"/>
      <c r="D1806" s="162"/>
      <c r="E1806" s="127"/>
      <c r="F1806" s="127"/>
      <c r="G1806" s="20"/>
      <c r="J1806" s="27"/>
      <c r="K1806" s="27"/>
      <c r="L1806" s="199"/>
      <c r="M1806" s="199"/>
      <c r="N1806" s="219"/>
      <c r="O1806" s="219"/>
      <c r="P1806" s="27"/>
      <c r="Q1806" s="27"/>
      <c r="R1806" s="216"/>
      <c r="S1806" s="216"/>
      <c r="T1806" s="216"/>
      <c r="U1806" s="216"/>
      <c r="V1806" s="216"/>
      <c r="W1806" s="216"/>
      <c r="X1806" s="216"/>
      <c r="Y1806" s="216"/>
      <c r="Z1806" s="216"/>
      <c r="AA1806" s="213" t="str">
        <f ca="1">IF(CONCATENATE(H1768,H1769,H1770,H1771,H1772)&lt;&gt;"",AA1763+1,"")</f>
        <v/>
      </c>
      <c r="AB1806" s="139"/>
    </row>
    <row r="1807" spans="1:28" ht="14.45" customHeight="1" thickBot="1" x14ac:dyDescent="0.25">
      <c r="A1807" s="132"/>
      <c r="B1807" s="134"/>
      <c r="C1807" s="162"/>
      <c r="D1807" s="162"/>
      <c r="E1807" s="127"/>
      <c r="F1807" s="127"/>
      <c r="G1807" s="23"/>
      <c r="H1807" s="42"/>
      <c r="I1807" s="24"/>
      <c r="J1807" s="13" t="s">
        <v>10</v>
      </c>
      <c r="K1807" s="13" t="s">
        <v>11</v>
      </c>
      <c r="L1807" s="213" t="s">
        <v>16</v>
      </c>
      <c r="M1807" s="213"/>
      <c r="N1807" s="127" t="s">
        <v>12</v>
      </c>
      <c r="O1807" s="127"/>
      <c r="P1807" s="13" t="s">
        <v>13</v>
      </c>
      <c r="Q1807" s="13" t="s">
        <v>14</v>
      </c>
      <c r="R1807" s="216"/>
      <c r="S1807" s="216"/>
      <c r="T1807" s="216"/>
      <c r="U1807" s="216"/>
      <c r="V1807" s="216"/>
      <c r="W1807" s="216"/>
      <c r="X1807" s="216"/>
      <c r="Y1807" s="216"/>
      <c r="Z1807" s="216"/>
      <c r="AA1807" s="213"/>
      <c r="AB1807" s="139"/>
    </row>
    <row r="1808" spans="1:28" ht="16.899999999999999" customHeight="1" x14ac:dyDescent="0.2">
      <c r="A1808" s="196"/>
      <c r="B1808" s="197"/>
      <c r="C1808" s="197"/>
      <c r="D1808" s="197"/>
      <c r="E1808" s="197"/>
      <c r="F1808" s="197"/>
      <c r="G1808" s="197"/>
      <c r="H1808" s="197"/>
      <c r="I1808" s="197"/>
      <c r="J1808" s="197"/>
      <c r="K1808" s="197"/>
      <c r="L1808" s="197"/>
      <c r="M1808" s="197"/>
      <c r="N1808" s="197"/>
      <c r="O1808" s="197"/>
      <c r="P1808" s="197"/>
      <c r="Q1808" s="197"/>
      <c r="R1808" s="197"/>
      <c r="S1808" s="197"/>
      <c r="T1808" s="197"/>
      <c r="U1808" s="197"/>
      <c r="V1808" s="197"/>
      <c r="W1808" s="197"/>
      <c r="X1808" s="197"/>
      <c r="Y1808" s="197"/>
      <c r="Z1808" s="197"/>
      <c r="AA1808" s="197"/>
      <c r="AB1808" s="140"/>
    </row>
    <row r="1809" spans="1:28" ht="16.899999999999999" customHeight="1" thickBot="1" x14ac:dyDescent="0.25">
      <c r="A1809" s="130"/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35"/>
    </row>
    <row r="1810" spans="1:28" ht="100.15" customHeight="1" thickBot="1" x14ac:dyDescent="0.25">
      <c r="A1810" s="198"/>
      <c r="B1810" s="134"/>
      <c r="C1810" s="134"/>
      <c r="D1810" s="134"/>
      <c r="E1810" s="134"/>
      <c r="F1810" s="134"/>
      <c r="G1810" s="12" t="s">
        <v>18</v>
      </c>
      <c r="H1810" s="38" t="s">
        <v>19</v>
      </c>
      <c r="I1810" s="12" t="s">
        <v>20</v>
      </c>
      <c r="J1810" s="222" t="s">
        <v>21</v>
      </c>
      <c r="K1810" s="222"/>
      <c r="L1810" s="222"/>
      <c r="M1810" s="213"/>
      <c r="N1810" s="213"/>
      <c r="O1810" s="141" t="s">
        <v>22</v>
      </c>
      <c r="P1810" s="141"/>
      <c r="Q1810" s="141"/>
      <c r="R1810" s="141"/>
      <c r="S1810" s="141"/>
      <c r="T1810" s="12" t="s">
        <v>26</v>
      </c>
      <c r="U1810" s="12" t="s">
        <v>25</v>
      </c>
      <c r="V1810" s="141" t="s">
        <v>23</v>
      </c>
      <c r="W1810" s="141"/>
      <c r="X1810" s="141" t="s">
        <v>24</v>
      </c>
      <c r="Y1810" s="141"/>
      <c r="Z1810" s="141"/>
      <c r="AA1810" s="141"/>
      <c r="AB1810" s="139"/>
    </row>
    <row r="1811" spans="1:28" ht="22.5" customHeight="1" thickBot="1" x14ac:dyDescent="0.25">
      <c r="A1811" s="132"/>
      <c r="B1811" s="134"/>
      <c r="C1811" s="134"/>
      <c r="D1811" s="134"/>
      <c r="E1811" s="134"/>
      <c r="F1811" s="134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222" t="str">
        <f ca="1">IF(INDIRECT("ЗакСпец!D1299")&lt;&gt;"",INDIRECT("ЗакСпец!D1299"),"")</f>
        <v/>
      </c>
      <c r="K1811" s="222"/>
      <c r="L1811" s="222"/>
      <c r="M1811" s="222"/>
      <c r="N1811" s="222"/>
      <c r="O1811" s="141" t="str">
        <f ca="1">IF(INDIRECT("ЗакСпец!E1299")&lt;&gt;"",INDIRECT("ЗакСпец!E1299"),"")</f>
        <v/>
      </c>
      <c r="P1811" s="141"/>
      <c r="Q1811" s="141"/>
      <c r="R1811" s="141"/>
      <c r="S1811" s="141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41" t="str">
        <f ca="1">IF(INDIRECT("ЗакСпец!H1299")&lt;&gt;"",INDIRECT("ЗакСпец!H1299"),"")</f>
        <v/>
      </c>
      <c r="W1811" s="141"/>
      <c r="X1811" s="141" t="str">
        <f ca="1">IF(INDIRECT("ЗакСпец!I1299")&lt;&gt;"",INDIRECT("ЗакСпец!I1299"),"")</f>
        <v/>
      </c>
      <c r="Y1811" s="141"/>
      <c r="Z1811" s="141"/>
      <c r="AA1811" s="141"/>
      <c r="AB1811" s="139"/>
    </row>
    <row r="1812" spans="1:28" ht="22.5" customHeight="1" thickBot="1" x14ac:dyDescent="0.25">
      <c r="A1812" s="132"/>
      <c r="B1812" s="134"/>
      <c r="C1812" s="134"/>
      <c r="D1812" s="134"/>
      <c r="E1812" s="134"/>
      <c r="F1812" s="134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222" t="str">
        <f ca="1">IF(INDIRECT("ЗакСпец!D1300")&lt;&gt;"",INDIRECT("ЗакСпец!D1300"),"")</f>
        <v/>
      </c>
      <c r="K1812" s="222"/>
      <c r="L1812" s="222"/>
      <c r="M1812" s="222"/>
      <c r="N1812" s="222"/>
      <c r="O1812" s="141" t="str">
        <f ca="1">IF(INDIRECT("ЗакСпец!E1300")&lt;&gt;"",INDIRECT("ЗакСпец!E1300"),"")</f>
        <v/>
      </c>
      <c r="P1812" s="141"/>
      <c r="Q1812" s="141"/>
      <c r="R1812" s="141"/>
      <c r="S1812" s="141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41" t="str">
        <f ca="1">IF(INDIRECT("ЗакСпец!H1300")&lt;&gt;"",INDIRECT("ЗакСпец!H1300"),"")</f>
        <v/>
      </c>
      <c r="W1812" s="141"/>
      <c r="X1812" s="141" t="str">
        <f ca="1">IF(INDIRECT("ЗакСпец!I1300")&lt;&gt;"",INDIRECT("ЗакСпец!I1300"),"")</f>
        <v/>
      </c>
      <c r="Y1812" s="141"/>
      <c r="Z1812" s="141"/>
      <c r="AA1812" s="141"/>
      <c r="AB1812" s="139"/>
    </row>
    <row r="1813" spans="1:28" ht="22.5" customHeight="1" thickBot="1" x14ac:dyDescent="0.25">
      <c r="A1813" s="132"/>
      <c r="B1813" s="134"/>
      <c r="C1813" s="134"/>
      <c r="D1813" s="134"/>
      <c r="E1813" s="134"/>
      <c r="F1813" s="134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222" t="str">
        <f ca="1">IF(INDIRECT("ЗакСпец!D1301")&lt;&gt;"",INDIRECT("ЗакСпец!D1301"),"")</f>
        <v/>
      </c>
      <c r="K1813" s="222"/>
      <c r="L1813" s="222"/>
      <c r="M1813" s="222"/>
      <c r="N1813" s="222"/>
      <c r="O1813" s="141" t="str">
        <f ca="1">IF(INDIRECT("ЗакСпец!E1301")&lt;&gt;"",INDIRECT("ЗакСпец!E1301"),"")</f>
        <v/>
      </c>
      <c r="P1813" s="141"/>
      <c r="Q1813" s="141"/>
      <c r="R1813" s="141"/>
      <c r="S1813" s="141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41" t="str">
        <f ca="1">IF(INDIRECT("ЗакСпец!H1301")&lt;&gt;"",INDIRECT("ЗакСпец!H1301"),"")</f>
        <v/>
      </c>
      <c r="W1813" s="141"/>
      <c r="X1813" s="141" t="str">
        <f ca="1">IF(INDIRECT("ЗакСпец!I1301")&lt;&gt;"",INDIRECT("ЗакСпец!I1301"),"")</f>
        <v/>
      </c>
      <c r="Y1813" s="141"/>
      <c r="Z1813" s="141"/>
      <c r="AA1813" s="141"/>
      <c r="AB1813" s="139"/>
    </row>
    <row r="1814" spans="1:28" ht="22.5" customHeight="1" thickBot="1" x14ac:dyDescent="0.25">
      <c r="A1814" s="132"/>
      <c r="B1814" s="134"/>
      <c r="C1814" s="134"/>
      <c r="D1814" s="134"/>
      <c r="E1814" s="134"/>
      <c r="F1814" s="134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222" t="str">
        <f ca="1">IF(INDIRECT("ЗакСпец!D1302")&lt;&gt;"",INDIRECT("ЗакСпец!D1302"),"")</f>
        <v/>
      </c>
      <c r="K1814" s="222"/>
      <c r="L1814" s="222"/>
      <c r="M1814" s="222"/>
      <c r="N1814" s="222"/>
      <c r="O1814" s="141" t="str">
        <f ca="1">IF(INDIRECT("ЗакСпец!E1302")&lt;&gt;"",INDIRECT("ЗакСпец!E1302"),"")</f>
        <v/>
      </c>
      <c r="P1814" s="141"/>
      <c r="Q1814" s="141"/>
      <c r="R1814" s="141"/>
      <c r="S1814" s="141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41" t="str">
        <f ca="1">IF(INDIRECT("ЗакСпец!H1302")&lt;&gt;"",INDIRECT("ЗакСпец!H1302"),"")</f>
        <v/>
      </c>
      <c r="W1814" s="141"/>
      <c r="X1814" s="141" t="str">
        <f ca="1">IF(INDIRECT("ЗакСпец!I1302")&lt;&gt;"",INDIRECT("ЗакСпец!I1302"),"")</f>
        <v/>
      </c>
      <c r="Y1814" s="141"/>
      <c r="Z1814" s="141"/>
      <c r="AA1814" s="141"/>
      <c r="AB1814" s="139"/>
    </row>
    <row r="1815" spans="1:28" ht="22.5" customHeight="1" thickBot="1" x14ac:dyDescent="0.25">
      <c r="A1815" s="132"/>
      <c r="B1815" s="134"/>
      <c r="C1815" s="134"/>
      <c r="D1815" s="134"/>
      <c r="E1815" s="134"/>
      <c r="F1815" s="134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222" t="str">
        <f ca="1">IF(INDIRECT("ЗакСпец!D1303")&lt;&gt;"",INDIRECT("ЗакСпец!D1303"),"")</f>
        <v/>
      </c>
      <c r="K1815" s="222"/>
      <c r="L1815" s="222"/>
      <c r="M1815" s="222"/>
      <c r="N1815" s="222"/>
      <c r="O1815" s="141" t="str">
        <f ca="1">IF(INDIRECT("ЗакСпец!E1303")&lt;&gt;"",INDIRECT("ЗакСпец!E1303"),"")</f>
        <v/>
      </c>
      <c r="P1815" s="141"/>
      <c r="Q1815" s="141"/>
      <c r="R1815" s="141"/>
      <c r="S1815" s="141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41" t="str">
        <f ca="1">IF(INDIRECT("ЗакСпец!H1303")&lt;&gt;"",INDIRECT("ЗакСпец!H1303"),"")</f>
        <v/>
      </c>
      <c r="W1815" s="141"/>
      <c r="X1815" s="141" t="str">
        <f ca="1">IF(INDIRECT("ЗакСпец!I1303")&lt;&gt;"",INDIRECT("ЗакСпец!I1303"),"")</f>
        <v/>
      </c>
      <c r="Y1815" s="141"/>
      <c r="Z1815" s="141"/>
      <c r="AA1815" s="141"/>
      <c r="AB1815" s="139"/>
    </row>
    <row r="1816" spans="1:28" ht="22.5" customHeight="1" thickBot="1" x14ac:dyDescent="0.25">
      <c r="A1816" s="132"/>
      <c r="B1816" s="134"/>
      <c r="C1816" s="134"/>
      <c r="D1816" s="134"/>
      <c r="E1816" s="134"/>
      <c r="F1816" s="134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222" t="str">
        <f ca="1">IF(INDIRECT("ЗакСпец!D1304")&lt;&gt;"",INDIRECT("ЗакСпец!D1304"),"")</f>
        <v/>
      </c>
      <c r="K1816" s="222"/>
      <c r="L1816" s="222"/>
      <c r="M1816" s="222"/>
      <c r="N1816" s="222"/>
      <c r="O1816" s="141" t="str">
        <f ca="1">IF(INDIRECT("ЗакСпец!E1304")&lt;&gt;"",INDIRECT("ЗакСпец!E1304"),"")</f>
        <v/>
      </c>
      <c r="P1816" s="141"/>
      <c r="Q1816" s="141"/>
      <c r="R1816" s="141"/>
      <c r="S1816" s="141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41" t="str">
        <f ca="1">IF(INDIRECT("ЗакСпец!H1304")&lt;&gt;"",INDIRECT("ЗакСпец!H1304"),"")</f>
        <v/>
      </c>
      <c r="W1816" s="141"/>
      <c r="X1816" s="141" t="str">
        <f ca="1">IF(INDIRECT("ЗакСпец!I1304")&lt;&gt;"",INDIRECT("ЗакСпец!I1304"),"")</f>
        <v/>
      </c>
      <c r="Y1816" s="141"/>
      <c r="Z1816" s="141"/>
      <c r="AA1816" s="141"/>
      <c r="AB1816" s="139"/>
    </row>
    <row r="1817" spans="1:28" ht="22.5" customHeight="1" thickBot="1" x14ac:dyDescent="0.25">
      <c r="A1817" s="132"/>
      <c r="B1817" s="134"/>
      <c r="C1817" s="134"/>
      <c r="D1817" s="134"/>
      <c r="E1817" s="134"/>
      <c r="F1817" s="134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222" t="str">
        <f ca="1">IF(INDIRECT("ЗакСпец!D1305")&lt;&gt;"",INDIRECT("ЗакСпец!D1305"),"")</f>
        <v/>
      </c>
      <c r="K1817" s="222"/>
      <c r="L1817" s="222"/>
      <c r="M1817" s="222"/>
      <c r="N1817" s="222"/>
      <c r="O1817" s="141" t="str">
        <f ca="1">IF(INDIRECT("ЗакСпец!E1305")&lt;&gt;"",INDIRECT("ЗакСпец!E1305"),"")</f>
        <v/>
      </c>
      <c r="P1817" s="141"/>
      <c r="Q1817" s="141"/>
      <c r="R1817" s="141"/>
      <c r="S1817" s="141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41" t="str">
        <f ca="1">IF(INDIRECT("ЗакСпец!H1305")&lt;&gt;"",INDIRECT("ЗакСпец!H1305"),"")</f>
        <v/>
      </c>
      <c r="W1817" s="141"/>
      <c r="X1817" s="141" t="str">
        <f ca="1">IF(INDIRECT("ЗакСпец!I1305")&lt;&gt;"",INDIRECT("ЗакСпец!I1305"),"")</f>
        <v/>
      </c>
      <c r="Y1817" s="141"/>
      <c r="Z1817" s="141"/>
      <c r="AA1817" s="141"/>
      <c r="AB1817" s="139"/>
    </row>
    <row r="1818" spans="1:28" ht="22.5" customHeight="1" thickBot="1" x14ac:dyDescent="0.25">
      <c r="A1818" s="132"/>
      <c r="B1818" s="134"/>
      <c r="C1818" s="134"/>
      <c r="D1818" s="134"/>
      <c r="E1818" s="134"/>
      <c r="F1818" s="134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222" t="str">
        <f ca="1">IF(INDIRECT("ЗакСпец!D1306")&lt;&gt;"",INDIRECT("ЗакСпец!D1306"),"")</f>
        <v/>
      </c>
      <c r="K1818" s="222"/>
      <c r="L1818" s="222"/>
      <c r="M1818" s="222"/>
      <c r="N1818" s="222"/>
      <c r="O1818" s="141" t="str">
        <f ca="1">IF(INDIRECT("ЗакСпец!E1306")&lt;&gt;"",INDIRECT("ЗакСпец!E1306"),"")</f>
        <v/>
      </c>
      <c r="P1818" s="141"/>
      <c r="Q1818" s="141"/>
      <c r="R1818" s="141"/>
      <c r="S1818" s="141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41" t="str">
        <f ca="1">IF(INDIRECT("ЗакСпец!H1306")&lt;&gt;"",INDIRECT("ЗакСпец!H1306"),"")</f>
        <v/>
      </c>
      <c r="W1818" s="141"/>
      <c r="X1818" s="141" t="str">
        <f ca="1">IF(INDIRECT("ЗакСпец!I1306")&lt;&gt;"",INDIRECT("ЗакСпец!I1306"),"")</f>
        <v/>
      </c>
      <c r="Y1818" s="141"/>
      <c r="Z1818" s="141"/>
      <c r="AA1818" s="141"/>
      <c r="AB1818" s="139"/>
    </row>
    <row r="1819" spans="1:28" ht="22.5" customHeight="1" thickBot="1" x14ac:dyDescent="0.25">
      <c r="A1819" s="132"/>
      <c r="B1819" s="134"/>
      <c r="C1819" s="134"/>
      <c r="D1819" s="134"/>
      <c r="E1819" s="134"/>
      <c r="F1819" s="134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222" t="str">
        <f ca="1">IF(INDIRECT("ЗакСпец!D1307")&lt;&gt;"",INDIRECT("ЗакСпец!D1307"),"")</f>
        <v/>
      </c>
      <c r="K1819" s="222"/>
      <c r="L1819" s="222"/>
      <c r="M1819" s="222"/>
      <c r="N1819" s="222"/>
      <c r="O1819" s="141" t="str">
        <f ca="1">IF(INDIRECT("ЗакСпец!E1307")&lt;&gt;"",INDIRECT("ЗакСпец!E1307"),"")</f>
        <v/>
      </c>
      <c r="P1819" s="141"/>
      <c r="Q1819" s="141"/>
      <c r="R1819" s="141"/>
      <c r="S1819" s="141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41" t="str">
        <f ca="1">IF(INDIRECT("ЗакСпец!H1307")&lt;&gt;"",INDIRECT("ЗакСпец!H1307"),"")</f>
        <v/>
      </c>
      <c r="W1819" s="141"/>
      <c r="X1819" s="141" t="str">
        <f ca="1">IF(INDIRECT("ЗакСпец!I1307")&lt;&gt;"",INDIRECT("ЗакСпец!I1307"),"")</f>
        <v/>
      </c>
      <c r="Y1819" s="141"/>
      <c r="Z1819" s="141"/>
      <c r="AA1819" s="141"/>
      <c r="AB1819" s="139"/>
    </row>
    <row r="1820" spans="1:28" ht="22.5" customHeight="1" thickBot="1" x14ac:dyDescent="0.25">
      <c r="A1820" s="132"/>
      <c r="B1820" s="134"/>
      <c r="C1820" s="134"/>
      <c r="D1820" s="134"/>
      <c r="E1820" s="134"/>
      <c r="F1820" s="134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222" t="str">
        <f ca="1">IF(INDIRECT("ЗакСпец!D1308")&lt;&gt;"",INDIRECT("ЗакСпец!D1308"),"")</f>
        <v/>
      </c>
      <c r="K1820" s="222"/>
      <c r="L1820" s="222"/>
      <c r="M1820" s="222"/>
      <c r="N1820" s="222"/>
      <c r="O1820" s="141" t="str">
        <f ca="1">IF(INDIRECT("ЗакСпец!E1308")&lt;&gt;"",INDIRECT("ЗакСпец!E1308"),"")</f>
        <v/>
      </c>
      <c r="P1820" s="141"/>
      <c r="Q1820" s="141"/>
      <c r="R1820" s="141"/>
      <c r="S1820" s="141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41" t="str">
        <f ca="1">IF(INDIRECT("ЗакСпец!H1308")&lt;&gt;"",INDIRECT("ЗакСпец!H1308"),"")</f>
        <v/>
      </c>
      <c r="W1820" s="141"/>
      <c r="X1820" s="141" t="str">
        <f ca="1">IF(INDIRECT("ЗакСпец!I1308")&lt;&gt;"",INDIRECT("ЗакСпец!I1308"),"")</f>
        <v/>
      </c>
      <c r="Y1820" s="141"/>
      <c r="Z1820" s="141"/>
      <c r="AA1820" s="141"/>
      <c r="AB1820" s="139"/>
    </row>
    <row r="1821" spans="1:28" ht="22.5" customHeight="1" thickBot="1" x14ac:dyDescent="0.25">
      <c r="A1821" s="132"/>
      <c r="B1821" s="134"/>
      <c r="C1821" s="134"/>
      <c r="D1821" s="134"/>
      <c r="E1821" s="134"/>
      <c r="F1821" s="134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222" t="str">
        <f ca="1">IF(INDIRECT("ЗакСпец!D1309")&lt;&gt;"",INDIRECT("ЗакСпец!D1309"),"")</f>
        <v/>
      </c>
      <c r="K1821" s="222"/>
      <c r="L1821" s="222"/>
      <c r="M1821" s="222"/>
      <c r="N1821" s="222"/>
      <c r="O1821" s="141" t="str">
        <f ca="1">IF(INDIRECT("ЗакСпец!E1309")&lt;&gt;"",INDIRECT("ЗакСпец!E1309"),"")</f>
        <v/>
      </c>
      <c r="P1821" s="141"/>
      <c r="Q1821" s="141"/>
      <c r="R1821" s="141"/>
      <c r="S1821" s="141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41" t="str">
        <f ca="1">IF(INDIRECT("ЗакСпец!H1309")&lt;&gt;"",INDIRECT("ЗакСпец!H1309"),"")</f>
        <v/>
      </c>
      <c r="W1821" s="141"/>
      <c r="X1821" s="141" t="str">
        <f ca="1">IF(INDIRECT("ЗакСпец!I1309")&lt;&gt;"",INDIRECT("ЗакСпец!I1309"),"")</f>
        <v/>
      </c>
      <c r="Y1821" s="141"/>
      <c r="Z1821" s="141"/>
      <c r="AA1821" s="141"/>
      <c r="AB1821" s="139"/>
    </row>
    <row r="1822" spans="1:28" ht="22.5" customHeight="1" thickBot="1" x14ac:dyDescent="0.25">
      <c r="A1822" s="132"/>
      <c r="B1822" s="134"/>
      <c r="C1822" s="134"/>
      <c r="D1822" s="134"/>
      <c r="E1822" s="134"/>
      <c r="F1822" s="134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222" t="str">
        <f ca="1">IF(INDIRECT("ЗакСпец!D1310")&lt;&gt;"",INDIRECT("ЗакСпец!D1310"),"")</f>
        <v/>
      </c>
      <c r="K1822" s="222"/>
      <c r="L1822" s="222"/>
      <c r="M1822" s="222"/>
      <c r="N1822" s="222"/>
      <c r="O1822" s="141" t="str">
        <f ca="1">IF(INDIRECT("ЗакСпец!E1310")&lt;&gt;"",INDIRECT("ЗакСпец!E1310"),"")</f>
        <v/>
      </c>
      <c r="P1822" s="141"/>
      <c r="Q1822" s="141"/>
      <c r="R1822" s="141"/>
      <c r="S1822" s="141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41" t="str">
        <f ca="1">IF(INDIRECT("ЗакСпец!H1310")&lt;&gt;"",INDIRECT("ЗакСпец!H1310"),"")</f>
        <v/>
      </c>
      <c r="W1822" s="141"/>
      <c r="X1822" s="141" t="str">
        <f ca="1">IF(INDIRECT("ЗакСпец!I1310")&lt;&gt;"",INDIRECT("ЗакСпец!I1310"),"")</f>
        <v/>
      </c>
      <c r="Y1822" s="141"/>
      <c r="Z1822" s="141"/>
      <c r="AA1822" s="141"/>
      <c r="AB1822" s="139"/>
    </row>
    <row r="1823" spans="1:28" ht="22.5" customHeight="1" thickBot="1" x14ac:dyDescent="0.25">
      <c r="A1823" s="132"/>
      <c r="B1823" s="134"/>
      <c r="C1823" s="134"/>
      <c r="D1823" s="134"/>
      <c r="E1823" s="134"/>
      <c r="F1823" s="134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222" t="str">
        <f ca="1">IF(INDIRECT("ЗакСпец!D1311")&lt;&gt;"",INDIRECT("ЗакСпец!D1311"),"")</f>
        <v/>
      </c>
      <c r="K1823" s="222"/>
      <c r="L1823" s="222"/>
      <c r="M1823" s="222"/>
      <c r="N1823" s="222"/>
      <c r="O1823" s="141" t="str">
        <f ca="1">IF(INDIRECT("ЗакСпец!E1311")&lt;&gt;"",INDIRECT("ЗакСпец!E1311"),"")</f>
        <v/>
      </c>
      <c r="P1823" s="141"/>
      <c r="Q1823" s="141"/>
      <c r="R1823" s="141"/>
      <c r="S1823" s="141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41" t="str">
        <f ca="1">IF(INDIRECT("ЗакСпец!H1311")&lt;&gt;"",INDIRECT("ЗакСпец!H1311"),"")</f>
        <v/>
      </c>
      <c r="W1823" s="141"/>
      <c r="X1823" s="141" t="str">
        <f ca="1">IF(INDIRECT("ЗакСпец!I1311")&lt;&gt;"",INDIRECT("ЗакСпец!I1311"),"")</f>
        <v/>
      </c>
      <c r="Y1823" s="141"/>
      <c r="Z1823" s="141"/>
      <c r="AA1823" s="141"/>
      <c r="AB1823" s="139"/>
    </row>
    <row r="1824" spans="1:28" ht="22.5" customHeight="1" thickBot="1" x14ac:dyDescent="0.25">
      <c r="A1824" s="132"/>
      <c r="B1824" s="134"/>
      <c r="C1824" s="134"/>
      <c r="D1824" s="134"/>
      <c r="E1824" s="134"/>
      <c r="F1824" s="134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222" t="str">
        <f ca="1">IF(INDIRECT("ЗакСпец!D1312")&lt;&gt;"",INDIRECT("ЗакСпец!D1312"),"")</f>
        <v/>
      </c>
      <c r="K1824" s="222"/>
      <c r="L1824" s="222"/>
      <c r="M1824" s="222"/>
      <c r="N1824" s="222"/>
      <c r="O1824" s="141" t="str">
        <f ca="1">IF(INDIRECT("ЗакСпец!E1312")&lt;&gt;"",INDIRECT("ЗакСпец!E1312"),"")</f>
        <v/>
      </c>
      <c r="P1824" s="141"/>
      <c r="Q1824" s="141"/>
      <c r="R1824" s="141"/>
      <c r="S1824" s="141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41" t="str">
        <f ca="1">IF(INDIRECT("ЗакСпец!H1312")&lt;&gt;"",INDIRECT("ЗакСпец!H1312"),"")</f>
        <v/>
      </c>
      <c r="W1824" s="141"/>
      <c r="X1824" s="141" t="str">
        <f ca="1">IF(INDIRECT("ЗакСпец!I1312")&lt;&gt;"",INDIRECT("ЗакСпец!I1312"),"")</f>
        <v/>
      </c>
      <c r="Y1824" s="141"/>
      <c r="Z1824" s="141"/>
      <c r="AA1824" s="141"/>
      <c r="AB1824" s="139"/>
    </row>
    <row r="1825" spans="1:28" ht="16.899999999999999" customHeight="1" thickBot="1" x14ac:dyDescent="0.25">
      <c r="A1825" s="132"/>
      <c r="B1825" s="134"/>
      <c r="C1825" s="134"/>
      <c r="D1825" s="134"/>
      <c r="E1825" s="134"/>
      <c r="F1825" s="134"/>
      <c r="G1825" s="222" t="str">
        <f ca="1">IF(INDIRECT("ЗакСпец!A1313")&lt;&gt;"",INDIRECT("ЗакСпец!A1313"),"")</f>
        <v/>
      </c>
      <c r="H1825" s="224" t="str">
        <f ca="1">IF(INDIRECT("ЗакСпец!B1313")&lt;&gt;"",INDIRECT("ЗакСпец!B1313"),"")</f>
        <v/>
      </c>
      <c r="I1825" s="225" t="str">
        <f ca="1">IF(INDIRECT("ЗакСпец!C1313")&lt;&gt;"",INDIRECT("ЗакСпец!C1313"),"")</f>
        <v/>
      </c>
      <c r="J1825" s="222" t="str">
        <f ca="1">IF(INDIRECT("ЗакСпец!D1313")&lt;&gt;"",INDIRECT("ЗакСпец!D1313"),"")</f>
        <v/>
      </c>
      <c r="K1825" s="222"/>
      <c r="L1825" s="222"/>
      <c r="M1825" s="222"/>
      <c r="N1825" s="222"/>
      <c r="O1825" s="141" t="str">
        <f ca="1">IF(INDIRECT("ЗакСпец!E1313")&lt;&gt;"",INDIRECT("ЗакСпец!E1313"),"")</f>
        <v/>
      </c>
      <c r="P1825" s="141"/>
      <c r="Q1825" s="141"/>
      <c r="R1825" s="141"/>
      <c r="S1825" s="141"/>
      <c r="T1825" s="222" t="str">
        <f ca="1">IF(INDIRECT("ЗакСпец!F1313")&lt;&gt;"",INDIRECT("ЗакСпец!F1313"),"")</f>
        <v/>
      </c>
      <c r="U1825" s="222" t="str">
        <f ca="1">IF(INDIRECT("ЗакСпец!G1313")&lt;&gt;"",INDIRECT("ЗакСпец!G1313"),"")</f>
        <v/>
      </c>
      <c r="V1825" s="141" t="str">
        <f ca="1">IF(INDIRECT("ЗакСпец!H1313")&lt;&gt;"",INDIRECT("ЗакСпец!H1313"),"")</f>
        <v/>
      </c>
      <c r="W1825" s="141"/>
      <c r="X1825" s="141" t="str">
        <f ca="1">IF(INDIRECT("ЗакСпец!I1313")&lt;&gt;"",INDIRECT("ЗакСпец!I1313"),"")</f>
        <v/>
      </c>
      <c r="Y1825" s="141"/>
      <c r="Z1825" s="141"/>
      <c r="AA1825" s="141"/>
      <c r="AB1825" s="139"/>
    </row>
    <row r="1826" spans="1:28" ht="5.65" customHeight="1" thickBot="1" x14ac:dyDescent="0.25">
      <c r="A1826" s="132"/>
      <c r="B1826" s="134"/>
      <c r="C1826" s="134"/>
      <c r="D1826" s="134"/>
      <c r="E1826" s="134"/>
      <c r="F1826" s="134"/>
      <c r="G1826" s="222"/>
      <c r="H1826" s="224"/>
      <c r="I1826" s="225"/>
      <c r="J1826" s="222"/>
      <c r="K1826" s="222"/>
      <c r="L1826" s="222"/>
      <c r="M1826" s="222"/>
      <c r="N1826" s="222"/>
      <c r="O1826" s="141"/>
      <c r="P1826" s="141"/>
      <c r="Q1826" s="141"/>
      <c r="R1826" s="141"/>
      <c r="S1826" s="141"/>
      <c r="T1826" s="222"/>
      <c r="U1826" s="222"/>
      <c r="V1826" s="141"/>
      <c r="W1826" s="141"/>
      <c r="X1826" s="141"/>
      <c r="Y1826" s="141"/>
      <c r="Z1826" s="141"/>
      <c r="AA1826" s="141"/>
      <c r="AB1826" s="139"/>
    </row>
    <row r="1827" spans="1:28" ht="22.5" customHeight="1" thickBot="1" x14ac:dyDescent="0.25">
      <c r="A1827" s="132"/>
      <c r="B1827" s="134"/>
      <c r="C1827" s="134"/>
      <c r="D1827" s="134"/>
      <c r="E1827" s="134"/>
      <c r="F1827" s="134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222" t="str">
        <f ca="1">IF(INDIRECT("ЗакСпец!D1314")&lt;&gt;"",INDIRECT("ЗакСпец!D1314"),"")</f>
        <v/>
      </c>
      <c r="K1827" s="222"/>
      <c r="L1827" s="222"/>
      <c r="M1827" s="222"/>
      <c r="N1827" s="222"/>
      <c r="O1827" s="141" t="str">
        <f ca="1">IF(INDIRECT("ЗакСпец!E1314")&lt;&gt;"",INDIRECT("ЗакСпец!E1314"),"")</f>
        <v/>
      </c>
      <c r="P1827" s="141"/>
      <c r="Q1827" s="141"/>
      <c r="R1827" s="141"/>
      <c r="S1827" s="141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41" t="str">
        <f ca="1">IF(INDIRECT("ЗакСпец!H1314")&lt;&gt;"",INDIRECT("ЗакСпец!H1314"),"")</f>
        <v/>
      </c>
      <c r="W1827" s="141"/>
      <c r="X1827" s="141" t="str">
        <f ca="1">IF(INDIRECT("ЗакСпец!I1314")&lt;&gt;"",INDIRECT("ЗакСпец!I1314"),"")</f>
        <v/>
      </c>
      <c r="Y1827" s="141"/>
      <c r="Z1827" s="141"/>
      <c r="AA1827" s="141"/>
      <c r="AB1827" s="139"/>
    </row>
    <row r="1828" spans="1:28" ht="22.5" customHeight="1" thickBot="1" x14ac:dyDescent="0.25">
      <c r="A1828" s="132"/>
      <c r="B1828" s="134"/>
      <c r="C1828" s="134"/>
      <c r="D1828" s="134"/>
      <c r="E1828" s="134"/>
      <c r="F1828" s="134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222" t="str">
        <f ca="1">IF(INDIRECT("ЗакСпец!D1315")&lt;&gt;"",INDIRECT("ЗакСпец!D1315"),"")</f>
        <v/>
      </c>
      <c r="K1828" s="222"/>
      <c r="L1828" s="222"/>
      <c r="M1828" s="222"/>
      <c r="N1828" s="222"/>
      <c r="O1828" s="141" t="str">
        <f ca="1">IF(INDIRECT("ЗакСпец!E1315")&lt;&gt;"",INDIRECT("ЗакСпец!E1315"),"")</f>
        <v/>
      </c>
      <c r="P1828" s="141"/>
      <c r="Q1828" s="141"/>
      <c r="R1828" s="141"/>
      <c r="S1828" s="141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41" t="str">
        <f ca="1">IF(INDIRECT("ЗакСпец!H1315")&lt;&gt;"",INDIRECT("ЗакСпец!H1315"),"")</f>
        <v/>
      </c>
      <c r="W1828" s="141"/>
      <c r="X1828" s="141" t="str">
        <f ca="1">IF(INDIRECT("ЗакСпец!I1315")&lt;&gt;"",INDIRECT("ЗакСпец!I1315"),"")</f>
        <v/>
      </c>
      <c r="Y1828" s="141"/>
      <c r="Z1828" s="141"/>
      <c r="AA1828" s="141"/>
      <c r="AB1828" s="139"/>
    </row>
    <row r="1829" spans="1:28" ht="22.5" customHeight="1" thickBot="1" x14ac:dyDescent="0.25">
      <c r="A1829" s="132"/>
      <c r="B1829" s="134"/>
      <c r="C1829" s="134"/>
      <c r="D1829" s="134"/>
      <c r="E1829" s="134"/>
      <c r="F1829" s="134"/>
      <c r="G1829" s="222" t="str">
        <f ca="1">IF(INDIRECT("ЗакСпец!A1316")&lt;&gt;"",INDIRECT("ЗакСпец!A1316"),"")</f>
        <v/>
      </c>
      <c r="H1829" s="141" t="str">
        <f ca="1">IF(INDIRECT("ЗакСпец!B1316")&lt;&gt;"",INDIRECT("ЗакСпец!B1316"),"")</f>
        <v/>
      </c>
      <c r="I1829" s="222" t="str">
        <f ca="1">IF(INDIRECT("ЗакСпец!C1316")&lt;&gt;"",INDIRECT("ЗакСпец!C1316"),"")</f>
        <v/>
      </c>
      <c r="J1829" s="222" t="str">
        <f ca="1">IF(INDIRECT("ЗакСпец!D1316")&lt;&gt;"",INDIRECT("ЗакСпец!D1316"),"")</f>
        <v/>
      </c>
      <c r="K1829" s="222"/>
      <c r="L1829" s="222"/>
      <c r="M1829" s="222"/>
      <c r="N1829" s="222"/>
      <c r="O1829" s="141" t="str">
        <f ca="1">IF(INDIRECT("ЗакСпец!E1316")&lt;&gt;"",INDIRECT("ЗакСпец!E1316"),"")</f>
        <v/>
      </c>
      <c r="P1829" s="141"/>
      <c r="Q1829" s="141"/>
      <c r="R1829" s="141"/>
      <c r="S1829" s="141"/>
      <c r="T1829" s="222" t="str">
        <f ca="1">IF(INDIRECT("ЗакСпец!F1316")&lt;&gt;"",INDIRECT("ЗакСпец!F1316"),"")</f>
        <v/>
      </c>
      <c r="U1829" s="222" t="str">
        <f ca="1">IF(INDIRECT("ЗакСпец!G1316")&lt;&gt;"",INDIRECT("ЗакСпец!G1316"),"")</f>
        <v/>
      </c>
      <c r="V1829" s="141" t="str">
        <f ca="1">IF(INDIRECT("ЗакСпец!H1316")&lt;&gt;"",INDIRECT("ЗакСпец!H1316"),"")</f>
        <v/>
      </c>
      <c r="W1829" s="141"/>
      <c r="X1829" s="141" t="str">
        <f ca="1">IF(INDIRECT("ЗакСпец!I1316")&lt;&gt;"",INDIRECT("ЗакСпец!I1316"),"")</f>
        <v/>
      </c>
      <c r="Y1829" s="141"/>
      <c r="Z1829" s="141"/>
      <c r="AA1829" s="141"/>
      <c r="AB1829" s="139"/>
    </row>
    <row r="1830" spans="1:28" ht="2.85" customHeight="1" thickBot="1" x14ac:dyDescent="0.25">
      <c r="A1830" s="132"/>
      <c r="B1830" s="134"/>
      <c r="C1830" s="134"/>
      <c r="D1830" s="134"/>
      <c r="E1830" s="134"/>
      <c r="F1830" s="134"/>
      <c r="G1830" s="222"/>
      <c r="H1830" s="141"/>
      <c r="I1830" s="222"/>
      <c r="J1830" s="222"/>
      <c r="K1830" s="222"/>
      <c r="L1830" s="222"/>
      <c r="M1830" s="222"/>
      <c r="N1830" s="222"/>
      <c r="O1830" s="141"/>
      <c r="P1830" s="141"/>
      <c r="Q1830" s="141"/>
      <c r="R1830" s="141"/>
      <c r="S1830" s="141"/>
      <c r="T1830" s="222"/>
      <c r="U1830" s="222"/>
      <c r="V1830" s="141"/>
      <c r="W1830" s="141"/>
      <c r="X1830" s="141"/>
      <c r="Y1830" s="141"/>
      <c r="Z1830" s="141"/>
      <c r="AA1830" s="141"/>
      <c r="AB1830" s="139"/>
    </row>
    <row r="1831" spans="1:28" ht="22.5" customHeight="1" thickBot="1" x14ac:dyDescent="0.25">
      <c r="A1831" s="132"/>
      <c r="B1831" s="134"/>
      <c r="C1831" s="134"/>
      <c r="D1831" s="134"/>
      <c r="E1831" s="134"/>
      <c r="F1831" s="134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222" t="str">
        <f ca="1">IF(INDIRECT("ЗакСпец!D1317")&lt;&gt;"",INDIRECT("ЗакСпец!D1317"),"")</f>
        <v/>
      </c>
      <c r="K1831" s="222"/>
      <c r="L1831" s="222"/>
      <c r="M1831" s="222"/>
      <c r="N1831" s="222"/>
      <c r="O1831" s="141" t="str">
        <f ca="1">IF(INDIRECT("ЗакСпец!E1317")&lt;&gt;"",INDIRECT("ЗакСпец!E1317"),"")</f>
        <v/>
      </c>
      <c r="P1831" s="141"/>
      <c r="Q1831" s="141"/>
      <c r="R1831" s="141"/>
      <c r="S1831" s="141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41" t="str">
        <f ca="1">IF(INDIRECT("ЗакСпец!H1317")&lt;&gt;"",INDIRECT("ЗакСпец!H1317"),"")</f>
        <v/>
      </c>
      <c r="W1831" s="141"/>
      <c r="X1831" s="141" t="str">
        <f ca="1">IF(INDIRECT("ЗакСпец!I1317")&lt;&gt;"",INDIRECT("ЗакСпец!I1317"),"")</f>
        <v/>
      </c>
      <c r="Y1831" s="141"/>
      <c r="Z1831" s="141"/>
      <c r="AA1831" s="141"/>
      <c r="AB1831" s="139"/>
    </row>
    <row r="1832" spans="1:28" ht="22.5" customHeight="1" thickBot="1" x14ac:dyDescent="0.25">
      <c r="A1832" s="132"/>
      <c r="B1832" s="134"/>
      <c r="C1832" s="134"/>
      <c r="D1832" s="134"/>
      <c r="E1832" s="134"/>
      <c r="F1832" s="134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222" t="str">
        <f ca="1">IF(INDIRECT("ЗакСпец!D1318")&lt;&gt;"",INDIRECT("ЗакСпец!D1318"),"")</f>
        <v/>
      </c>
      <c r="K1832" s="222"/>
      <c r="L1832" s="222"/>
      <c r="M1832" s="222"/>
      <c r="N1832" s="222"/>
      <c r="O1832" s="141" t="str">
        <f ca="1">IF(INDIRECT("ЗакСпец!E1318")&lt;&gt;"",INDIRECT("ЗакСпец!E1318"),"")</f>
        <v/>
      </c>
      <c r="P1832" s="141"/>
      <c r="Q1832" s="141"/>
      <c r="R1832" s="141"/>
      <c r="S1832" s="141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41" t="str">
        <f ca="1">IF(INDIRECT("ЗакСпец!H1318")&lt;&gt;"",INDIRECT("ЗакСпец!H1318"),"")</f>
        <v/>
      </c>
      <c r="W1832" s="141"/>
      <c r="X1832" s="141" t="str">
        <f ca="1">IF(INDIRECT("ЗакСпец!I1318")&lt;&gt;"",INDIRECT("ЗакСпец!I1318"),"")</f>
        <v/>
      </c>
      <c r="Y1832" s="141"/>
      <c r="Z1832" s="141"/>
      <c r="AA1832" s="141"/>
      <c r="AB1832" s="139"/>
    </row>
    <row r="1833" spans="1:28" ht="8.4499999999999993" customHeight="1" thickBot="1" x14ac:dyDescent="0.25">
      <c r="A1833" s="132"/>
      <c r="B1833" s="134"/>
      <c r="C1833" s="134"/>
      <c r="D1833" s="134"/>
      <c r="E1833" s="134"/>
      <c r="F1833" s="134"/>
      <c r="G1833" s="222" t="str">
        <f ca="1">IF(INDIRECT("ЗакСпец!A1319")&lt;&gt;"",INDIRECT("ЗакСпец!A1319"),"")</f>
        <v/>
      </c>
      <c r="H1833" s="141" t="str">
        <f ca="1">IF(INDIRECT("ЗакСпец!B1319")&lt;&gt;"",INDIRECT("ЗакСпец!B1319"),"")</f>
        <v/>
      </c>
      <c r="I1833" s="222" t="str">
        <f ca="1">IF(INDIRECT("ЗакСпец!C1319")&lt;&gt;"",INDIRECT("ЗакСпец!C1319"),"")</f>
        <v/>
      </c>
      <c r="J1833" s="222" t="str">
        <f ca="1">IF(INDIRECT("ЗакСпец!D1319")&lt;&gt;"",INDIRECT("ЗакСпец!D1319"),"")</f>
        <v/>
      </c>
      <c r="K1833" s="222"/>
      <c r="L1833" s="222"/>
      <c r="M1833" s="222"/>
      <c r="N1833" s="222"/>
      <c r="O1833" s="141" t="str">
        <f ca="1">IF(INDIRECT("ЗакСпец!E1319")&lt;&gt;"",INDIRECT("ЗакСпец!E1319"),"")</f>
        <v/>
      </c>
      <c r="P1833" s="141"/>
      <c r="Q1833" s="141"/>
      <c r="R1833" s="141"/>
      <c r="S1833" s="141"/>
      <c r="T1833" s="222" t="str">
        <f ca="1">IF(INDIRECT("ЗакСпец!F1319")&lt;&gt;"",INDIRECT("ЗакСпец!F1319"),"")</f>
        <v/>
      </c>
      <c r="U1833" s="222" t="str">
        <f ca="1">IF(INDIRECT("ЗакСпец!G1319")&lt;&gt;"",INDIRECT("ЗакСпец!G1319"),"")</f>
        <v/>
      </c>
      <c r="V1833" s="141" t="str">
        <f ca="1">IF(INDIRECT("ЗакСпец!H1319")&lt;&gt;"",INDIRECT("ЗакСпец!H1319"),"")</f>
        <v/>
      </c>
      <c r="W1833" s="141"/>
      <c r="X1833" s="141" t="str">
        <f ca="1">IF(INDIRECT("ЗакСпец!I1319")&lt;&gt;"",INDIRECT("ЗакСпец!I1319"),"")</f>
        <v/>
      </c>
      <c r="Y1833" s="141"/>
      <c r="Z1833" s="141"/>
      <c r="AA1833" s="141"/>
      <c r="AB1833" s="139"/>
    </row>
    <row r="1834" spans="1:28" ht="14.1" customHeight="1" thickBot="1" x14ac:dyDescent="0.25">
      <c r="A1834" s="132"/>
      <c r="B1834" s="134"/>
      <c r="C1834" s="134"/>
      <c r="D1834" s="134"/>
      <c r="E1834" s="134"/>
      <c r="F1834" s="134"/>
      <c r="G1834" s="222"/>
      <c r="H1834" s="141"/>
      <c r="I1834" s="222"/>
      <c r="J1834" s="222"/>
      <c r="K1834" s="222"/>
      <c r="L1834" s="222"/>
      <c r="M1834" s="222"/>
      <c r="N1834" s="222"/>
      <c r="O1834" s="141"/>
      <c r="P1834" s="141"/>
      <c r="Q1834" s="141"/>
      <c r="R1834" s="141"/>
      <c r="S1834" s="141"/>
      <c r="T1834" s="222"/>
      <c r="U1834" s="222"/>
      <c r="V1834" s="141"/>
      <c r="W1834" s="141"/>
      <c r="X1834" s="141"/>
      <c r="Y1834" s="141"/>
      <c r="Z1834" s="141"/>
      <c r="AA1834" s="141"/>
      <c r="AB1834" s="139"/>
    </row>
    <row r="1835" spans="1:28" ht="22.5" customHeight="1" thickBot="1" x14ac:dyDescent="0.25">
      <c r="A1835" s="132"/>
      <c r="B1835" s="134"/>
      <c r="C1835" s="134"/>
      <c r="D1835" s="134"/>
      <c r="E1835" s="134"/>
      <c r="F1835" s="134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222" t="str">
        <f ca="1">IF(INDIRECT("ЗакСпец!D1320")&lt;&gt;"",INDIRECT("ЗакСпец!D1320"),"")</f>
        <v/>
      </c>
      <c r="K1835" s="222"/>
      <c r="L1835" s="222"/>
      <c r="M1835" s="222"/>
      <c r="N1835" s="222"/>
      <c r="O1835" s="141" t="str">
        <f ca="1">IF(INDIRECT("ЗакСпец!E1320")&lt;&gt;"",INDIRECT("ЗакСпец!E1320"),"")</f>
        <v/>
      </c>
      <c r="P1835" s="141"/>
      <c r="Q1835" s="141"/>
      <c r="R1835" s="141"/>
      <c r="S1835" s="141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41" t="str">
        <f ca="1">IF(INDIRECT("ЗакСпец!H1320")&lt;&gt;"",INDIRECT("ЗакСпец!H1320"),"")</f>
        <v/>
      </c>
      <c r="W1835" s="141"/>
      <c r="X1835" s="141" t="str">
        <f ca="1">IF(INDIRECT("ЗакСпец!I1320")&lt;&gt;"",INDIRECT("ЗакСпец!I1320"),"")</f>
        <v/>
      </c>
      <c r="Y1835" s="141"/>
      <c r="Z1835" s="141"/>
      <c r="AA1835" s="141"/>
      <c r="AB1835" s="139"/>
    </row>
    <row r="1836" spans="1:28" ht="19.7" customHeight="1" thickBot="1" x14ac:dyDescent="0.25">
      <c r="A1836" s="132"/>
      <c r="B1836" s="134"/>
      <c r="C1836" s="134"/>
      <c r="D1836" s="134"/>
      <c r="E1836" s="134"/>
      <c r="F1836" s="134"/>
      <c r="G1836" s="222" t="str">
        <f ca="1">IF(INDIRECT("ЗакСпец!A1321")&lt;&gt;"",INDIRECT("ЗакСпец!A1321"),"")</f>
        <v/>
      </c>
      <c r="H1836" s="141" t="str">
        <f ca="1">IF(INDIRECT("ЗакСпец!B1321")&lt;&gt;"",INDIRECT("ЗакСпец!B1321"),"")</f>
        <v/>
      </c>
      <c r="I1836" s="222" t="str">
        <f ca="1">IF(INDIRECT("ЗакСпец!C1321")&lt;&gt;"",INDIRECT("ЗакСпец!C1321"),"")</f>
        <v/>
      </c>
      <c r="J1836" s="222" t="str">
        <f ca="1">IF(INDIRECT("ЗакСпец!D1321")&lt;&gt;"",INDIRECT("ЗакСпец!D1321"),"")</f>
        <v/>
      </c>
      <c r="K1836" s="222"/>
      <c r="L1836" s="222"/>
      <c r="M1836" s="222"/>
      <c r="N1836" s="222"/>
      <c r="O1836" s="141" t="str">
        <f ca="1">IF(INDIRECT("ЗакСпец!E1321")&lt;&gt;"",INDIRECT("ЗакСпец!E1321"),"")</f>
        <v/>
      </c>
      <c r="P1836" s="141"/>
      <c r="Q1836" s="141"/>
      <c r="R1836" s="141"/>
      <c r="S1836" s="141"/>
      <c r="T1836" s="222" t="str">
        <f ca="1">IF(INDIRECT("ЗакСпец!F1321")&lt;&gt;"",INDIRECT("ЗакСпец!F1321"),"")</f>
        <v/>
      </c>
      <c r="U1836" s="222" t="str">
        <f ca="1">IF(INDIRECT("ЗакСпец!G1321")&lt;&gt;"",INDIRECT("ЗакСпец!G1321"),"")</f>
        <v/>
      </c>
      <c r="V1836" s="141" t="str">
        <f ca="1">IF(INDIRECT("ЗакСпец!H1321")&lt;&gt;"",INDIRECT("ЗакСпец!H1321"),"")</f>
        <v/>
      </c>
      <c r="W1836" s="141"/>
      <c r="X1836" s="141" t="str">
        <f ca="1">IF(INDIRECT("ЗакСпец!I1321")&lt;&gt;"",INDIRECT("ЗакСпец!I1321"),"")</f>
        <v/>
      </c>
      <c r="Y1836" s="141"/>
      <c r="Z1836" s="141"/>
      <c r="AA1836" s="141"/>
      <c r="AB1836" s="139"/>
    </row>
    <row r="1837" spans="1:28" ht="2.85" customHeight="1" thickBot="1" x14ac:dyDescent="0.25">
      <c r="A1837" s="132"/>
      <c r="B1837" s="134"/>
      <c r="C1837" s="162" t="s">
        <v>29</v>
      </c>
      <c r="D1837" s="127"/>
      <c r="E1837" s="127"/>
      <c r="F1837" s="127"/>
      <c r="G1837" s="223"/>
      <c r="H1837" s="141"/>
      <c r="I1837" s="222"/>
      <c r="J1837" s="222"/>
      <c r="K1837" s="222"/>
      <c r="L1837" s="222"/>
      <c r="M1837" s="222"/>
      <c r="N1837" s="222"/>
      <c r="O1837" s="141"/>
      <c r="P1837" s="141"/>
      <c r="Q1837" s="141"/>
      <c r="R1837" s="141"/>
      <c r="S1837" s="141"/>
      <c r="T1837" s="222"/>
      <c r="U1837" s="222"/>
      <c r="V1837" s="141"/>
      <c r="W1837" s="141"/>
      <c r="X1837" s="141"/>
      <c r="Y1837" s="141"/>
      <c r="Z1837" s="141"/>
      <c r="AA1837" s="141"/>
      <c r="AB1837" s="139"/>
    </row>
    <row r="1838" spans="1:28" ht="22.5" customHeight="1" thickBot="1" x14ac:dyDescent="0.25">
      <c r="A1838" s="132"/>
      <c r="B1838" s="134"/>
      <c r="C1838" s="127"/>
      <c r="D1838" s="127"/>
      <c r="E1838" s="127"/>
      <c r="F1838" s="127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222" t="str">
        <f ca="1">IF(INDIRECT("ЗакСпец!D1322")&lt;&gt;"",INDIRECT("ЗакСпец!D1322"),"")</f>
        <v/>
      </c>
      <c r="K1838" s="222"/>
      <c r="L1838" s="222"/>
      <c r="M1838" s="222"/>
      <c r="N1838" s="222"/>
      <c r="O1838" s="141" t="str">
        <f ca="1">IF(INDIRECT("ЗакСпец!E1322")&lt;&gt;"",INDIRECT("ЗакСпец!E1322"),"")</f>
        <v/>
      </c>
      <c r="P1838" s="141"/>
      <c r="Q1838" s="141"/>
      <c r="R1838" s="141"/>
      <c r="S1838" s="141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41" t="str">
        <f ca="1">IF(INDIRECT("ЗакСпец!H1322")&lt;&gt;"",INDIRECT("ЗакСпец!H1322"),"")</f>
        <v/>
      </c>
      <c r="W1838" s="141"/>
      <c r="X1838" s="141" t="str">
        <f ca="1">IF(INDIRECT("ЗакСпец!I1322")&lt;&gt;"",INDIRECT("ЗакСпец!I1322"),"")</f>
        <v/>
      </c>
      <c r="Y1838" s="141"/>
      <c r="Z1838" s="141"/>
      <c r="AA1838" s="141"/>
      <c r="AB1838" s="139"/>
    </row>
    <row r="1839" spans="1:28" ht="22.5" customHeight="1" thickBot="1" x14ac:dyDescent="0.25">
      <c r="A1839" s="132"/>
      <c r="B1839" s="134"/>
      <c r="C1839" s="127"/>
      <c r="D1839" s="127"/>
      <c r="E1839" s="127"/>
      <c r="F1839" s="127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222" t="str">
        <f ca="1">IF(INDIRECT("ЗакСпец!D1323")&lt;&gt;"",INDIRECT("ЗакСпец!D1323"),"")</f>
        <v/>
      </c>
      <c r="K1839" s="222"/>
      <c r="L1839" s="222"/>
      <c r="M1839" s="222"/>
      <c r="N1839" s="222"/>
      <c r="O1839" s="141" t="str">
        <f ca="1">IF(INDIRECT("ЗакСпец!E1323")&lt;&gt;"",INDIRECT("ЗакСпец!E1323"),"")</f>
        <v/>
      </c>
      <c r="P1839" s="141"/>
      <c r="Q1839" s="141"/>
      <c r="R1839" s="141"/>
      <c r="S1839" s="141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41" t="str">
        <f ca="1">IF(INDIRECT("ЗакСпец!H1323")&lt;&gt;"",INDIRECT("ЗакСпец!H1323"),"")</f>
        <v/>
      </c>
      <c r="W1839" s="141"/>
      <c r="X1839" s="141" t="str">
        <f ca="1">IF(INDIRECT("ЗакСпец!I1323")&lt;&gt;"",INDIRECT("ЗакСпец!I1323"),"")</f>
        <v/>
      </c>
      <c r="Y1839" s="141"/>
      <c r="Z1839" s="141"/>
      <c r="AA1839" s="141"/>
      <c r="AB1839" s="139"/>
    </row>
    <row r="1840" spans="1:28" ht="22.5" customHeight="1" thickBot="1" x14ac:dyDescent="0.25">
      <c r="A1840" s="132"/>
      <c r="B1840" s="134"/>
      <c r="C1840" s="127"/>
      <c r="D1840" s="127"/>
      <c r="E1840" s="127"/>
      <c r="F1840" s="127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222" t="str">
        <f ca="1">IF(INDIRECT("ЗакСпец!D1324")&lt;&gt;"",INDIRECT("ЗакСпец!D1324"),"")</f>
        <v/>
      </c>
      <c r="K1840" s="222"/>
      <c r="L1840" s="222"/>
      <c r="M1840" s="222"/>
      <c r="N1840" s="222"/>
      <c r="O1840" s="141" t="str">
        <f ca="1">IF(INDIRECT("ЗакСпец!E1324")&lt;&gt;"",INDIRECT("ЗакСпец!E1324"),"")</f>
        <v/>
      </c>
      <c r="P1840" s="141"/>
      <c r="Q1840" s="141"/>
      <c r="R1840" s="141"/>
      <c r="S1840" s="141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41" t="str">
        <f ca="1">IF(INDIRECT("ЗакСпец!H1324")&lt;&gt;"",INDIRECT("ЗакСпец!H1324"),"")</f>
        <v/>
      </c>
      <c r="W1840" s="141"/>
      <c r="X1840" s="141" t="str">
        <f ca="1">IF(INDIRECT("ЗакСпец!I1324")&lt;&gt;"",INDIRECT("ЗакСпец!I1324"),"")</f>
        <v/>
      </c>
      <c r="Y1840" s="141"/>
      <c r="Z1840" s="141"/>
      <c r="AA1840" s="141"/>
      <c r="AB1840" s="139"/>
    </row>
    <row r="1841" spans="1:28" ht="22.5" customHeight="1" thickBot="1" x14ac:dyDescent="0.25">
      <c r="A1841" s="132"/>
      <c r="B1841" s="134"/>
      <c r="C1841" s="162" t="s">
        <v>28</v>
      </c>
      <c r="D1841" s="162"/>
      <c r="E1841" s="127"/>
      <c r="F1841" s="127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222" t="str">
        <f ca="1">IF(INDIRECT("ЗакСпец!D1325")&lt;&gt;"",INDIRECT("ЗакСпец!D1325"),"")</f>
        <v/>
      </c>
      <c r="K1841" s="222"/>
      <c r="L1841" s="222"/>
      <c r="M1841" s="222"/>
      <c r="N1841" s="222"/>
      <c r="O1841" s="141" t="str">
        <f ca="1">IF(INDIRECT("ЗакСпец!E1325")&lt;&gt;"",INDIRECT("ЗакСпец!E1325"),"")</f>
        <v/>
      </c>
      <c r="P1841" s="141"/>
      <c r="Q1841" s="141"/>
      <c r="R1841" s="141"/>
      <c r="S1841" s="141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41" t="str">
        <f ca="1">IF(INDIRECT("ЗакСпец!H1325")&lt;&gt;"",INDIRECT("ЗакСпец!H1325"),"")</f>
        <v/>
      </c>
      <c r="W1841" s="141"/>
      <c r="X1841" s="141" t="str">
        <f ca="1">IF(INDIRECT("ЗакСпец!I1325")&lt;&gt;"",INDIRECT("ЗакСпец!I1325"),"")</f>
        <v/>
      </c>
      <c r="Y1841" s="141"/>
      <c r="Z1841" s="141"/>
      <c r="AA1841" s="141"/>
      <c r="AB1841" s="139"/>
    </row>
    <row r="1842" spans="1:28" ht="22.5" customHeight="1" thickBot="1" x14ac:dyDescent="0.25">
      <c r="A1842" s="132"/>
      <c r="B1842" s="134"/>
      <c r="C1842" s="162"/>
      <c r="D1842" s="162"/>
      <c r="E1842" s="127"/>
      <c r="F1842" s="127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222" t="str">
        <f ca="1">IF(INDIRECT("ЗакСпец!D1326")&lt;&gt;"",INDIRECT("ЗакСпец!D1326"),"")</f>
        <v/>
      </c>
      <c r="K1842" s="222"/>
      <c r="L1842" s="222"/>
      <c r="M1842" s="222"/>
      <c r="N1842" s="222"/>
      <c r="O1842" s="141" t="str">
        <f ca="1">IF(INDIRECT("ЗакСпец!E1326")&lt;&gt;"",INDIRECT("ЗакСпец!E1326"),"")</f>
        <v/>
      </c>
      <c r="P1842" s="141"/>
      <c r="Q1842" s="141"/>
      <c r="R1842" s="141"/>
      <c r="S1842" s="141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41" t="str">
        <f ca="1">IF(INDIRECT("ЗакСпец!H1326")&lt;&gt;"",INDIRECT("ЗакСпец!H1326"),"")</f>
        <v/>
      </c>
      <c r="W1842" s="141"/>
      <c r="X1842" s="141" t="str">
        <f ca="1">IF(INDIRECT("ЗакСпец!I1326")&lt;&gt;"",INDIRECT("ЗакСпец!I1326"),"")</f>
        <v/>
      </c>
      <c r="Y1842" s="141"/>
      <c r="Z1842" s="141"/>
      <c r="AA1842" s="141"/>
      <c r="AB1842" s="139"/>
    </row>
    <row r="1843" spans="1:28" ht="22.5" customHeight="1" thickBot="1" x14ac:dyDescent="0.25">
      <c r="A1843" s="132"/>
      <c r="B1843" s="134"/>
      <c r="C1843" s="162"/>
      <c r="D1843" s="162"/>
      <c r="E1843" s="127"/>
      <c r="F1843" s="127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222" t="str">
        <f ca="1">IF(INDIRECT("ЗакСпец!D1327")&lt;&gt;"",INDIRECT("ЗакСпец!D1327"),"")</f>
        <v/>
      </c>
      <c r="K1843" s="222"/>
      <c r="L1843" s="222"/>
      <c r="M1843" s="222"/>
      <c r="N1843" s="222"/>
      <c r="O1843" s="141" t="str">
        <f ca="1">IF(INDIRECT("ЗакСпец!E1327")&lt;&gt;"",INDIRECT("ЗакСпец!E1327"),"")</f>
        <v/>
      </c>
      <c r="P1843" s="141"/>
      <c r="Q1843" s="141"/>
      <c r="R1843" s="141"/>
      <c r="S1843" s="141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41" t="str">
        <f ca="1">IF(INDIRECT("ЗакСпец!H1327")&lt;&gt;"",INDIRECT("ЗакСпец!H1327"),"")</f>
        <v/>
      </c>
      <c r="W1843" s="141"/>
      <c r="X1843" s="141" t="str">
        <f ca="1">IF(INDIRECT("ЗакСпец!I1327")&lt;&gt;"",INDIRECT("ЗакСпец!I1327"),"")</f>
        <v/>
      </c>
      <c r="Y1843" s="141"/>
      <c r="Z1843" s="141"/>
      <c r="AA1843" s="141"/>
      <c r="AB1843" s="139"/>
    </row>
    <row r="1844" spans="1:28" ht="22.5" customHeight="1" thickBot="1" x14ac:dyDescent="0.25">
      <c r="A1844" s="132"/>
      <c r="B1844" s="134"/>
      <c r="C1844" s="162"/>
      <c r="D1844" s="162"/>
      <c r="E1844" s="127"/>
      <c r="F1844" s="127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222" t="str">
        <f ca="1">IF(INDIRECT("ЗакСпец!D1328")&lt;&gt;"",INDIRECT("ЗакСпец!D1328"),"")</f>
        <v/>
      </c>
      <c r="K1844" s="222"/>
      <c r="L1844" s="222"/>
      <c r="M1844" s="222"/>
      <c r="N1844" s="222"/>
      <c r="O1844" s="141" t="str">
        <f ca="1">IF(INDIRECT("ЗакСпец!E1328")&lt;&gt;"",INDIRECT("ЗакСпец!E1328"),"")</f>
        <v/>
      </c>
      <c r="P1844" s="141"/>
      <c r="Q1844" s="141"/>
      <c r="R1844" s="141"/>
      <c r="S1844" s="141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41" t="str">
        <f ca="1">IF(INDIRECT("ЗакСпец!H1328")&lt;&gt;"",INDIRECT("ЗакСпец!H1328"),"")</f>
        <v/>
      </c>
      <c r="W1844" s="141"/>
      <c r="X1844" s="141" t="str">
        <f ca="1">IF(INDIRECT("ЗакСпец!I1328")&lt;&gt;"",INDIRECT("ЗакСпец!I1328"),"")</f>
        <v/>
      </c>
      <c r="Y1844" s="141"/>
      <c r="Z1844" s="141"/>
      <c r="AA1844" s="141"/>
      <c r="AB1844" s="139"/>
    </row>
    <row r="1845" spans="1:28" ht="8.4499999999999993" customHeight="1" thickBot="1" x14ac:dyDescent="0.25">
      <c r="A1845" s="132"/>
      <c r="B1845" s="134"/>
      <c r="C1845" s="162"/>
      <c r="D1845" s="162"/>
      <c r="E1845" s="127"/>
      <c r="F1845" s="127"/>
      <c r="G1845" s="223" t="str">
        <f ca="1">IF(INDIRECT("ЗакСпец!A1329")&lt;&gt;"",INDIRECT("ЗакСпец!A1329"),"")</f>
        <v/>
      </c>
      <c r="H1845" s="141" t="str">
        <f ca="1">IF(INDIRECT("ЗакСпец!B1329")&lt;&gt;"",INDIRECT("ЗакСпец!B1329"),"")</f>
        <v/>
      </c>
      <c r="I1845" s="222" t="str">
        <f ca="1">IF(INDIRECT("ЗакСпец!C1329")&lt;&gt;"",INDIRECT("ЗакСпец!C1329"),"")</f>
        <v/>
      </c>
      <c r="J1845" s="222" t="str">
        <f ca="1">IF(INDIRECT("ЗакСпец!D1329")&lt;&gt;"",INDIRECT("ЗакСпец!D1329"),"")</f>
        <v/>
      </c>
      <c r="K1845" s="222"/>
      <c r="L1845" s="222"/>
      <c r="M1845" s="222"/>
      <c r="N1845" s="222"/>
      <c r="O1845" s="141" t="str">
        <f ca="1">IF(INDIRECT("ЗакСпец!E1329")&lt;&gt;"",INDIRECT("ЗакСпец!E1329"),"")</f>
        <v/>
      </c>
      <c r="P1845" s="141"/>
      <c r="Q1845" s="141"/>
      <c r="R1845" s="141"/>
      <c r="S1845" s="141"/>
      <c r="T1845" s="222" t="str">
        <f ca="1">IF(INDIRECT("ЗакСпец!F1329")&lt;&gt;"",INDIRECT("ЗакСпец!F1329"),"")</f>
        <v/>
      </c>
      <c r="U1845" s="222" t="str">
        <f ca="1">IF(INDIRECT("ЗакСпец!G1329")&lt;&gt;"",INDIRECT("ЗакСпец!G1329"),"")</f>
        <v/>
      </c>
      <c r="V1845" s="141" t="str">
        <f ca="1">IF(INDIRECT("ЗакСпец!H1329")&lt;&gt;"",INDIRECT("ЗакСпец!H1329"),"")</f>
        <v/>
      </c>
      <c r="W1845" s="141"/>
      <c r="X1845" s="141" t="str">
        <f ca="1">IF(INDIRECT("ЗакСпец!I1329")&lt;&gt;"",INDIRECT("ЗакСпец!I1329"),"")</f>
        <v/>
      </c>
      <c r="Y1845" s="141"/>
      <c r="Z1845" s="141"/>
      <c r="AA1845" s="141"/>
      <c r="AB1845" s="139"/>
    </row>
    <row r="1846" spans="1:28" ht="14.45" customHeight="1" thickBot="1" x14ac:dyDescent="0.25">
      <c r="A1846" s="132"/>
      <c r="B1846" s="134"/>
      <c r="C1846" s="162" t="s">
        <v>27</v>
      </c>
      <c r="D1846" s="162"/>
      <c r="E1846" s="127"/>
      <c r="F1846" s="127"/>
      <c r="G1846" s="223"/>
      <c r="H1846" s="141"/>
      <c r="I1846" s="222"/>
      <c r="J1846" s="222"/>
      <c r="K1846" s="222"/>
      <c r="L1846" s="222"/>
      <c r="M1846" s="222"/>
      <c r="N1846" s="222"/>
      <c r="O1846" s="141"/>
      <c r="P1846" s="141"/>
      <c r="Q1846" s="141"/>
      <c r="R1846" s="141"/>
      <c r="S1846" s="141"/>
      <c r="T1846" s="222"/>
      <c r="U1846" s="222"/>
      <c r="V1846" s="141"/>
      <c r="W1846" s="141"/>
      <c r="X1846" s="141"/>
      <c r="Y1846" s="141"/>
      <c r="Z1846" s="141"/>
      <c r="AA1846" s="141"/>
      <c r="AB1846" s="139"/>
    </row>
    <row r="1847" spans="1:28" ht="14.45" customHeight="1" thickBot="1" x14ac:dyDescent="0.25">
      <c r="A1847" s="132"/>
      <c r="B1847" s="134"/>
      <c r="C1847" s="162"/>
      <c r="D1847" s="162"/>
      <c r="E1847" s="127"/>
      <c r="F1847" s="127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39"/>
    </row>
    <row r="1848" spans="1:28" ht="14.45" customHeight="1" thickBot="1" x14ac:dyDescent="0.25">
      <c r="A1848" s="132"/>
      <c r="B1848" s="134"/>
      <c r="C1848" s="162"/>
      <c r="D1848" s="162"/>
      <c r="E1848" s="127"/>
      <c r="F1848" s="127"/>
      <c r="G1848" s="20"/>
      <c r="J1848" s="14"/>
      <c r="K1848" s="14"/>
      <c r="L1848" s="214"/>
      <c r="M1848" s="214"/>
      <c r="N1848" s="215"/>
      <c r="O1848" s="215"/>
      <c r="P1848" s="14"/>
      <c r="Q1848" s="14"/>
      <c r="R1848" s="216" t="str">
        <f>R1805</f>
        <v>1191-ИОС4.1-ВОР</v>
      </c>
      <c r="S1848" s="216"/>
      <c r="T1848" s="216"/>
      <c r="U1848" s="216"/>
      <c r="V1848" s="216"/>
      <c r="W1848" s="216"/>
      <c r="X1848" s="216"/>
      <c r="Y1848" s="216"/>
      <c r="Z1848" s="216"/>
      <c r="AA1848" s="32" t="s">
        <v>16</v>
      </c>
      <c r="AB1848" s="139"/>
    </row>
    <row r="1849" spans="1:28" ht="14.45" customHeight="1" thickBot="1" x14ac:dyDescent="0.25">
      <c r="A1849" s="132"/>
      <c r="B1849" s="134"/>
      <c r="C1849" s="162"/>
      <c r="D1849" s="162"/>
      <c r="E1849" s="127"/>
      <c r="F1849" s="127"/>
      <c r="G1849" s="20"/>
      <c r="J1849" s="27"/>
      <c r="K1849" s="27"/>
      <c r="L1849" s="199"/>
      <c r="M1849" s="199"/>
      <c r="N1849" s="219"/>
      <c r="O1849" s="219"/>
      <c r="P1849" s="27"/>
      <c r="Q1849" s="27"/>
      <c r="R1849" s="216"/>
      <c r="S1849" s="216"/>
      <c r="T1849" s="216"/>
      <c r="U1849" s="216"/>
      <c r="V1849" s="216"/>
      <c r="W1849" s="216"/>
      <c r="X1849" s="216"/>
      <c r="Y1849" s="216"/>
      <c r="Z1849" s="216"/>
      <c r="AA1849" s="213" t="str">
        <f ca="1">IF(CONCATENATE(H1811,H1812,H1813,H1814,H1815)&lt;&gt;"",AA1806+1,"")</f>
        <v/>
      </c>
      <c r="AB1849" s="139"/>
    </row>
    <row r="1850" spans="1:28" ht="14.45" customHeight="1" thickBot="1" x14ac:dyDescent="0.25">
      <c r="A1850" s="132"/>
      <c r="B1850" s="134"/>
      <c r="C1850" s="162"/>
      <c r="D1850" s="162"/>
      <c r="E1850" s="127"/>
      <c r="F1850" s="127"/>
      <c r="G1850" s="23"/>
      <c r="H1850" s="42"/>
      <c r="I1850" s="24"/>
      <c r="J1850" s="13" t="s">
        <v>10</v>
      </c>
      <c r="K1850" s="13" t="s">
        <v>11</v>
      </c>
      <c r="L1850" s="213" t="s">
        <v>16</v>
      </c>
      <c r="M1850" s="213"/>
      <c r="N1850" s="127" t="s">
        <v>12</v>
      </c>
      <c r="O1850" s="127"/>
      <c r="P1850" s="13" t="s">
        <v>13</v>
      </c>
      <c r="Q1850" s="13" t="s">
        <v>14</v>
      </c>
      <c r="R1850" s="216"/>
      <c r="S1850" s="216"/>
      <c r="T1850" s="216"/>
      <c r="U1850" s="216"/>
      <c r="V1850" s="216"/>
      <c r="W1850" s="216"/>
      <c r="X1850" s="216"/>
      <c r="Y1850" s="216"/>
      <c r="Z1850" s="216"/>
      <c r="AA1850" s="213"/>
      <c r="AB1850" s="139"/>
    </row>
    <row r="1851" spans="1:28" ht="16.899999999999999" customHeight="1" x14ac:dyDescent="0.2">
      <c r="A1851" s="196"/>
      <c r="B1851" s="197"/>
      <c r="C1851" s="197"/>
      <c r="D1851" s="197"/>
      <c r="E1851" s="197"/>
      <c r="F1851" s="197"/>
      <c r="G1851" s="197"/>
      <c r="H1851" s="197"/>
      <c r="I1851" s="197"/>
      <c r="J1851" s="197"/>
      <c r="K1851" s="197"/>
      <c r="L1851" s="197"/>
      <c r="M1851" s="197"/>
      <c r="N1851" s="197"/>
      <c r="O1851" s="197"/>
      <c r="P1851" s="197"/>
      <c r="Q1851" s="197"/>
      <c r="R1851" s="197"/>
      <c r="S1851" s="197"/>
      <c r="T1851" s="197"/>
      <c r="U1851" s="197"/>
      <c r="V1851" s="197"/>
      <c r="W1851" s="197"/>
      <c r="X1851" s="197"/>
      <c r="Y1851" s="197"/>
      <c r="Z1851" s="197"/>
      <c r="AA1851" s="197"/>
      <c r="AB1851" s="140"/>
    </row>
    <row r="1852" spans="1:28" ht="16.899999999999999" customHeight="1" thickBot="1" x14ac:dyDescent="0.25">
      <c r="A1852" s="130"/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35"/>
    </row>
    <row r="1853" spans="1:28" ht="100.15" customHeight="1" thickBot="1" x14ac:dyDescent="0.25">
      <c r="A1853" s="198"/>
      <c r="B1853" s="134"/>
      <c r="C1853" s="134"/>
      <c r="D1853" s="134"/>
      <c r="E1853" s="134"/>
      <c r="F1853" s="134"/>
      <c r="G1853" s="12" t="s">
        <v>18</v>
      </c>
      <c r="H1853" s="38" t="s">
        <v>19</v>
      </c>
      <c r="I1853" s="12" t="s">
        <v>20</v>
      </c>
      <c r="J1853" s="222" t="s">
        <v>21</v>
      </c>
      <c r="K1853" s="222"/>
      <c r="L1853" s="222"/>
      <c r="M1853" s="213"/>
      <c r="N1853" s="213"/>
      <c r="O1853" s="141" t="s">
        <v>22</v>
      </c>
      <c r="P1853" s="141"/>
      <c r="Q1853" s="141"/>
      <c r="R1853" s="141"/>
      <c r="S1853" s="141"/>
      <c r="T1853" s="12" t="s">
        <v>26</v>
      </c>
      <c r="U1853" s="12" t="s">
        <v>25</v>
      </c>
      <c r="V1853" s="141" t="s">
        <v>23</v>
      </c>
      <c r="W1853" s="141"/>
      <c r="X1853" s="141" t="s">
        <v>24</v>
      </c>
      <c r="Y1853" s="141"/>
      <c r="Z1853" s="141"/>
      <c r="AA1853" s="141"/>
      <c r="AB1853" s="139"/>
    </row>
    <row r="1854" spans="1:28" ht="22.5" customHeight="1" thickBot="1" x14ac:dyDescent="0.25">
      <c r="A1854" s="132"/>
      <c r="B1854" s="134"/>
      <c r="C1854" s="134"/>
      <c r="D1854" s="134"/>
      <c r="E1854" s="134"/>
      <c r="F1854" s="134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222" t="str">
        <f ca="1">IF(INDIRECT("ЗакСпец!D1330")&lt;&gt;"",INDIRECT("ЗакСпец!D1330"),"")</f>
        <v/>
      </c>
      <c r="K1854" s="222"/>
      <c r="L1854" s="222"/>
      <c r="M1854" s="222"/>
      <c r="N1854" s="222"/>
      <c r="O1854" s="141" t="str">
        <f ca="1">IF(INDIRECT("ЗакСпец!E1330")&lt;&gt;"",INDIRECT("ЗакСпец!E1330"),"")</f>
        <v/>
      </c>
      <c r="P1854" s="141"/>
      <c r="Q1854" s="141"/>
      <c r="R1854" s="141"/>
      <c r="S1854" s="141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41" t="str">
        <f ca="1">IF(INDIRECT("ЗакСпец!H1330")&lt;&gt;"",INDIRECT("ЗакСпец!H1330"),"")</f>
        <v/>
      </c>
      <c r="W1854" s="141"/>
      <c r="X1854" s="141" t="str">
        <f ca="1">IF(INDIRECT("ЗакСпец!I1330")&lt;&gt;"",INDIRECT("ЗакСпец!I1330"),"")</f>
        <v/>
      </c>
      <c r="Y1854" s="141"/>
      <c r="Z1854" s="141"/>
      <c r="AA1854" s="141"/>
      <c r="AB1854" s="139"/>
    </row>
    <row r="1855" spans="1:28" ht="22.5" customHeight="1" thickBot="1" x14ac:dyDescent="0.25">
      <c r="A1855" s="132"/>
      <c r="B1855" s="134"/>
      <c r="C1855" s="134"/>
      <c r="D1855" s="134"/>
      <c r="E1855" s="134"/>
      <c r="F1855" s="134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222" t="str">
        <f ca="1">IF(INDIRECT("ЗакСпец!D1331")&lt;&gt;"",INDIRECT("ЗакСпец!D1331"),"")</f>
        <v/>
      </c>
      <c r="K1855" s="222"/>
      <c r="L1855" s="222"/>
      <c r="M1855" s="222"/>
      <c r="N1855" s="222"/>
      <c r="O1855" s="141" t="str">
        <f ca="1">IF(INDIRECT("ЗакСпец!E1331")&lt;&gt;"",INDIRECT("ЗакСпец!E1331"),"")</f>
        <v/>
      </c>
      <c r="P1855" s="141"/>
      <c r="Q1855" s="141"/>
      <c r="R1855" s="141"/>
      <c r="S1855" s="141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41" t="str">
        <f ca="1">IF(INDIRECT("ЗакСпец!H1331")&lt;&gt;"",INDIRECT("ЗакСпец!H1331"),"")</f>
        <v/>
      </c>
      <c r="W1855" s="141"/>
      <c r="X1855" s="141" t="str">
        <f ca="1">IF(INDIRECT("ЗакСпец!I1331")&lt;&gt;"",INDIRECT("ЗакСпец!I1331"),"")</f>
        <v/>
      </c>
      <c r="Y1855" s="141"/>
      <c r="Z1855" s="141"/>
      <c r="AA1855" s="141"/>
      <c r="AB1855" s="139"/>
    </row>
    <row r="1856" spans="1:28" ht="22.5" customHeight="1" thickBot="1" x14ac:dyDescent="0.25">
      <c r="A1856" s="132"/>
      <c r="B1856" s="134"/>
      <c r="C1856" s="134"/>
      <c r="D1856" s="134"/>
      <c r="E1856" s="134"/>
      <c r="F1856" s="134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222" t="str">
        <f ca="1">IF(INDIRECT("ЗакСпец!D1332")&lt;&gt;"",INDIRECT("ЗакСпец!D1332"),"")</f>
        <v/>
      </c>
      <c r="K1856" s="222"/>
      <c r="L1856" s="222"/>
      <c r="M1856" s="222"/>
      <c r="N1856" s="222"/>
      <c r="O1856" s="141" t="str">
        <f ca="1">IF(INDIRECT("ЗакСпец!E1332")&lt;&gt;"",INDIRECT("ЗакСпец!E1332"),"")</f>
        <v/>
      </c>
      <c r="P1856" s="141"/>
      <c r="Q1856" s="141"/>
      <c r="R1856" s="141"/>
      <c r="S1856" s="141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41" t="str">
        <f ca="1">IF(INDIRECT("ЗакСпец!H1332")&lt;&gt;"",INDIRECT("ЗакСпец!H1332"),"")</f>
        <v/>
      </c>
      <c r="W1856" s="141"/>
      <c r="X1856" s="141" t="str">
        <f ca="1">IF(INDIRECT("ЗакСпец!I1332")&lt;&gt;"",INDIRECT("ЗакСпец!I1332"),"")</f>
        <v/>
      </c>
      <c r="Y1856" s="141"/>
      <c r="Z1856" s="141"/>
      <c r="AA1856" s="141"/>
      <c r="AB1856" s="139"/>
    </row>
    <row r="1857" spans="1:28" ht="22.5" customHeight="1" thickBot="1" x14ac:dyDescent="0.25">
      <c r="A1857" s="132"/>
      <c r="B1857" s="134"/>
      <c r="C1857" s="134"/>
      <c r="D1857" s="134"/>
      <c r="E1857" s="134"/>
      <c r="F1857" s="134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222" t="str">
        <f ca="1">IF(INDIRECT("ЗакСпец!D1333")&lt;&gt;"",INDIRECT("ЗакСпец!D1333"),"")</f>
        <v/>
      </c>
      <c r="K1857" s="222"/>
      <c r="L1857" s="222"/>
      <c r="M1857" s="222"/>
      <c r="N1857" s="222"/>
      <c r="O1857" s="141" t="str">
        <f ca="1">IF(INDIRECT("ЗакСпец!E1333")&lt;&gt;"",INDIRECT("ЗакСпец!E1333"),"")</f>
        <v/>
      </c>
      <c r="P1857" s="141"/>
      <c r="Q1857" s="141"/>
      <c r="R1857" s="141"/>
      <c r="S1857" s="141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41" t="str">
        <f ca="1">IF(INDIRECT("ЗакСпец!H1333")&lt;&gt;"",INDIRECT("ЗакСпец!H1333"),"")</f>
        <v/>
      </c>
      <c r="W1857" s="141"/>
      <c r="X1857" s="141" t="str">
        <f ca="1">IF(INDIRECT("ЗакСпец!I1333")&lt;&gt;"",INDIRECT("ЗакСпец!I1333"),"")</f>
        <v/>
      </c>
      <c r="Y1857" s="141"/>
      <c r="Z1857" s="141"/>
      <c r="AA1857" s="141"/>
      <c r="AB1857" s="139"/>
    </row>
    <row r="1858" spans="1:28" ht="22.5" customHeight="1" thickBot="1" x14ac:dyDescent="0.25">
      <c r="A1858" s="132"/>
      <c r="B1858" s="134"/>
      <c r="C1858" s="134"/>
      <c r="D1858" s="134"/>
      <c r="E1858" s="134"/>
      <c r="F1858" s="134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222" t="str">
        <f ca="1">IF(INDIRECT("ЗакСпец!D1334")&lt;&gt;"",INDIRECT("ЗакСпец!D1334"),"")</f>
        <v/>
      </c>
      <c r="K1858" s="222"/>
      <c r="L1858" s="222"/>
      <c r="M1858" s="222"/>
      <c r="N1858" s="222"/>
      <c r="O1858" s="141" t="str">
        <f ca="1">IF(INDIRECT("ЗакСпец!E1334")&lt;&gt;"",INDIRECT("ЗакСпец!E1334"),"")</f>
        <v/>
      </c>
      <c r="P1858" s="141"/>
      <c r="Q1858" s="141"/>
      <c r="R1858" s="141"/>
      <c r="S1858" s="141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41" t="str">
        <f ca="1">IF(INDIRECT("ЗакСпец!H1334")&lt;&gt;"",INDIRECT("ЗакСпец!H1334"),"")</f>
        <v/>
      </c>
      <c r="W1858" s="141"/>
      <c r="X1858" s="141" t="str">
        <f ca="1">IF(INDIRECT("ЗакСпец!I1334")&lt;&gt;"",INDIRECT("ЗакСпец!I1334"),"")</f>
        <v/>
      </c>
      <c r="Y1858" s="141"/>
      <c r="Z1858" s="141"/>
      <c r="AA1858" s="141"/>
      <c r="AB1858" s="139"/>
    </row>
    <row r="1859" spans="1:28" ht="22.5" customHeight="1" thickBot="1" x14ac:dyDescent="0.25">
      <c r="A1859" s="132"/>
      <c r="B1859" s="134"/>
      <c r="C1859" s="134"/>
      <c r="D1859" s="134"/>
      <c r="E1859" s="134"/>
      <c r="F1859" s="134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222" t="str">
        <f ca="1">IF(INDIRECT("ЗакСпец!D1335")&lt;&gt;"",INDIRECT("ЗакСпец!D1335"),"")</f>
        <v/>
      </c>
      <c r="K1859" s="222"/>
      <c r="L1859" s="222"/>
      <c r="M1859" s="222"/>
      <c r="N1859" s="222"/>
      <c r="O1859" s="141" t="str">
        <f ca="1">IF(INDIRECT("ЗакСпец!E1335")&lt;&gt;"",INDIRECT("ЗакСпец!E1335"),"")</f>
        <v/>
      </c>
      <c r="P1859" s="141"/>
      <c r="Q1859" s="141"/>
      <c r="R1859" s="141"/>
      <c r="S1859" s="141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41" t="str">
        <f ca="1">IF(INDIRECT("ЗакСпец!H1335")&lt;&gt;"",INDIRECT("ЗакСпец!H1335"),"")</f>
        <v/>
      </c>
      <c r="W1859" s="141"/>
      <c r="X1859" s="141" t="str">
        <f ca="1">IF(INDIRECT("ЗакСпец!I1335")&lt;&gt;"",INDIRECT("ЗакСпец!I1335"),"")</f>
        <v/>
      </c>
      <c r="Y1859" s="141"/>
      <c r="Z1859" s="141"/>
      <c r="AA1859" s="141"/>
      <c r="AB1859" s="139"/>
    </row>
    <row r="1860" spans="1:28" ht="22.5" customHeight="1" thickBot="1" x14ac:dyDescent="0.25">
      <c r="A1860" s="132"/>
      <c r="B1860" s="134"/>
      <c r="C1860" s="134"/>
      <c r="D1860" s="134"/>
      <c r="E1860" s="134"/>
      <c r="F1860" s="134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222" t="str">
        <f ca="1">IF(INDIRECT("ЗакСпец!D1336")&lt;&gt;"",INDIRECT("ЗакСпец!D1336"),"")</f>
        <v/>
      </c>
      <c r="K1860" s="222"/>
      <c r="L1860" s="222"/>
      <c r="M1860" s="222"/>
      <c r="N1860" s="222"/>
      <c r="O1860" s="141" t="str">
        <f ca="1">IF(INDIRECT("ЗакСпец!E1336")&lt;&gt;"",INDIRECT("ЗакСпец!E1336"),"")</f>
        <v/>
      </c>
      <c r="P1860" s="141"/>
      <c r="Q1860" s="141"/>
      <c r="R1860" s="141"/>
      <c r="S1860" s="141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41" t="str">
        <f ca="1">IF(INDIRECT("ЗакСпец!H1336")&lt;&gt;"",INDIRECT("ЗакСпец!H1336"),"")</f>
        <v/>
      </c>
      <c r="W1860" s="141"/>
      <c r="X1860" s="141" t="str">
        <f ca="1">IF(INDIRECT("ЗакСпец!I1336")&lt;&gt;"",INDIRECT("ЗакСпец!I1336"),"")</f>
        <v/>
      </c>
      <c r="Y1860" s="141"/>
      <c r="Z1860" s="141"/>
      <c r="AA1860" s="141"/>
      <c r="AB1860" s="139"/>
    </row>
    <row r="1861" spans="1:28" ht="22.5" customHeight="1" thickBot="1" x14ac:dyDescent="0.25">
      <c r="A1861" s="132"/>
      <c r="B1861" s="134"/>
      <c r="C1861" s="134"/>
      <c r="D1861" s="134"/>
      <c r="E1861" s="134"/>
      <c r="F1861" s="134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222" t="str">
        <f ca="1">IF(INDIRECT("ЗакСпец!D1337")&lt;&gt;"",INDIRECT("ЗакСпец!D1337"),"")</f>
        <v/>
      </c>
      <c r="K1861" s="222"/>
      <c r="L1861" s="222"/>
      <c r="M1861" s="222"/>
      <c r="N1861" s="222"/>
      <c r="O1861" s="141" t="str">
        <f ca="1">IF(INDIRECT("ЗакСпец!E1337")&lt;&gt;"",INDIRECT("ЗакСпец!E1337"),"")</f>
        <v/>
      </c>
      <c r="P1861" s="141"/>
      <c r="Q1861" s="141"/>
      <c r="R1861" s="141"/>
      <c r="S1861" s="141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41" t="str">
        <f ca="1">IF(INDIRECT("ЗакСпец!H1337")&lt;&gt;"",INDIRECT("ЗакСпец!H1337"),"")</f>
        <v/>
      </c>
      <c r="W1861" s="141"/>
      <c r="X1861" s="141" t="str">
        <f ca="1">IF(INDIRECT("ЗакСпец!I1337")&lt;&gt;"",INDIRECT("ЗакСпец!I1337"),"")</f>
        <v/>
      </c>
      <c r="Y1861" s="141"/>
      <c r="Z1861" s="141"/>
      <c r="AA1861" s="141"/>
      <c r="AB1861" s="139"/>
    </row>
    <row r="1862" spans="1:28" ht="22.5" customHeight="1" thickBot="1" x14ac:dyDescent="0.25">
      <c r="A1862" s="132"/>
      <c r="B1862" s="134"/>
      <c r="C1862" s="134"/>
      <c r="D1862" s="134"/>
      <c r="E1862" s="134"/>
      <c r="F1862" s="134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222" t="str">
        <f ca="1">IF(INDIRECT("ЗакСпец!D1338")&lt;&gt;"",INDIRECT("ЗакСпец!D1338"),"")</f>
        <v/>
      </c>
      <c r="K1862" s="222"/>
      <c r="L1862" s="222"/>
      <c r="M1862" s="222"/>
      <c r="N1862" s="222"/>
      <c r="O1862" s="141" t="str">
        <f ca="1">IF(INDIRECT("ЗакСпец!E1338")&lt;&gt;"",INDIRECT("ЗакСпец!E1338"),"")</f>
        <v/>
      </c>
      <c r="P1862" s="141"/>
      <c r="Q1862" s="141"/>
      <c r="R1862" s="141"/>
      <c r="S1862" s="141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41" t="str">
        <f ca="1">IF(INDIRECT("ЗакСпец!H1338")&lt;&gt;"",INDIRECT("ЗакСпец!H1338"),"")</f>
        <v/>
      </c>
      <c r="W1862" s="141"/>
      <c r="X1862" s="141" t="str">
        <f ca="1">IF(INDIRECT("ЗакСпец!I1338")&lt;&gt;"",INDIRECT("ЗакСпец!I1338"),"")</f>
        <v/>
      </c>
      <c r="Y1862" s="141"/>
      <c r="Z1862" s="141"/>
      <c r="AA1862" s="141"/>
      <c r="AB1862" s="139"/>
    </row>
    <row r="1863" spans="1:28" ht="22.5" customHeight="1" thickBot="1" x14ac:dyDescent="0.25">
      <c r="A1863" s="132"/>
      <c r="B1863" s="134"/>
      <c r="C1863" s="134"/>
      <c r="D1863" s="134"/>
      <c r="E1863" s="134"/>
      <c r="F1863" s="134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222" t="str">
        <f ca="1">IF(INDIRECT("ЗакСпец!D1339")&lt;&gt;"",INDIRECT("ЗакСпец!D1339"),"")</f>
        <v/>
      </c>
      <c r="K1863" s="222"/>
      <c r="L1863" s="222"/>
      <c r="M1863" s="222"/>
      <c r="N1863" s="222"/>
      <c r="O1863" s="141" t="str">
        <f ca="1">IF(INDIRECT("ЗакСпец!E1339")&lt;&gt;"",INDIRECT("ЗакСпец!E1339"),"")</f>
        <v/>
      </c>
      <c r="P1863" s="141"/>
      <c r="Q1863" s="141"/>
      <c r="R1863" s="141"/>
      <c r="S1863" s="141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41" t="str">
        <f ca="1">IF(INDIRECT("ЗакСпец!H1339")&lt;&gt;"",INDIRECT("ЗакСпец!H1339"),"")</f>
        <v/>
      </c>
      <c r="W1863" s="141"/>
      <c r="X1863" s="141" t="str">
        <f ca="1">IF(INDIRECT("ЗакСпец!I1339")&lt;&gt;"",INDIRECT("ЗакСпец!I1339"),"")</f>
        <v/>
      </c>
      <c r="Y1863" s="141"/>
      <c r="Z1863" s="141"/>
      <c r="AA1863" s="141"/>
      <c r="AB1863" s="139"/>
    </row>
    <row r="1864" spans="1:28" ht="22.5" customHeight="1" thickBot="1" x14ac:dyDescent="0.25">
      <c r="A1864" s="132"/>
      <c r="B1864" s="134"/>
      <c r="C1864" s="134"/>
      <c r="D1864" s="134"/>
      <c r="E1864" s="134"/>
      <c r="F1864" s="134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222" t="str">
        <f ca="1">IF(INDIRECT("ЗакСпец!D1340")&lt;&gt;"",INDIRECT("ЗакСпец!D1340"),"")</f>
        <v/>
      </c>
      <c r="K1864" s="222"/>
      <c r="L1864" s="222"/>
      <c r="M1864" s="222"/>
      <c r="N1864" s="222"/>
      <c r="O1864" s="141" t="str">
        <f ca="1">IF(INDIRECT("ЗакСпец!E1340")&lt;&gt;"",INDIRECT("ЗакСпец!E1340"),"")</f>
        <v/>
      </c>
      <c r="P1864" s="141"/>
      <c r="Q1864" s="141"/>
      <c r="R1864" s="141"/>
      <c r="S1864" s="141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41" t="str">
        <f ca="1">IF(INDIRECT("ЗакСпец!H1340")&lt;&gt;"",INDIRECT("ЗакСпец!H1340"),"")</f>
        <v/>
      </c>
      <c r="W1864" s="141"/>
      <c r="X1864" s="141" t="str">
        <f ca="1">IF(INDIRECT("ЗакСпец!I1340")&lt;&gt;"",INDIRECT("ЗакСпец!I1340"),"")</f>
        <v/>
      </c>
      <c r="Y1864" s="141"/>
      <c r="Z1864" s="141"/>
      <c r="AA1864" s="141"/>
      <c r="AB1864" s="139"/>
    </row>
    <row r="1865" spans="1:28" ht="22.5" customHeight="1" thickBot="1" x14ac:dyDescent="0.25">
      <c r="A1865" s="132"/>
      <c r="B1865" s="134"/>
      <c r="C1865" s="134"/>
      <c r="D1865" s="134"/>
      <c r="E1865" s="134"/>
      <c r="F1865" s="134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222" t="str">
        <f ca="1">IF(INDIRECT("ЗакСпец!D1341")&lt;&gt;"",INDIRECT("ЗакСпец!D1341"),"")</f>
        <v/>
      </c>
      <c r="K1865" s="222"/>
      <c r="L1865" s="222"/>
      <c r="M1865" s="222"/>
      <c r="N1865" s="222"/>
      <c r="O1865" s="141" t="str">
        <f ca="1">IF(INDIRECT("ЗакСпец!E1341")&lt;&gt;"",INDIRECT("ЗакСпец!E1341"),"")</f>
        <v/>
      </c>
      <c r="P1865" s="141"/>
      <c r="Q1865" s="141"/>
      <c r="R1865" s="141"/>
      <c r="S1865" s="141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41" t="str">
        <f ca="1">IF(INDIRECT("ЗакСпец!H1341")&lt;&gt;"",INDIRECT("ЗакСпец!H1341"),"")</f>
        <v/>
      </c>
      <c r="W1865" s="141"/>
      <c r="X1865" s="141" t="str">
        <f ca="1">IF(INDIRECT("ЗакСпец!I1341")&lt;&gt;"",INDIRECT("ЗакСпец!I1341"),"")</f>
        <v/>
      </c>
      <c r="Y1865" s="141"/>
      <c r="Z1865" s="141"/>
      <c r="AA1865" s="141"/>
      <c r="AB1865" s="139"/>
    </row>
    <row r="1866" spans="1:28" ht="22.5" customHeight="1" thickBot="1" x14ac:dyDescent="0.25">
      <c r="A1866" s="132"/>
      <c r="B1866" s="134"/>
      <c r="C1866" s="134"/>
      <c r="D1866" s="134"/>
      <c r="E1866" s="134"/>
      <c r="F1866" s="134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222" t="str">
        <f ca="1">IF(INDIRECT("ЗакСпец!D1342")&lt;&gt;"",INDIRECT("ЗакСпец!D1342"),"")</f>
        <v/>
      </c>
      <c r="K1866" s="222"/>
      <c r="L1866" s="222"/>
      <c r="M1866" s="222"/>
      <c r="N1866" s="222"/>
      <c r="O1866" s="141" t="str">
        <f ca="1">IF(INDIRECT("ЗакСпец!E1342")&lt;&gt;"",INDIRECT("ЗакСпец!E1342"),"")</f>
        <v/>
      </c>
      <c r="P1866" s="141"/>
      <c r="Q1866" s="141"/>
      <c r="R1866" s="141"/>
      <c r="S1866" s="141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41" t="str">
        <f ca="1">IF(INDIRECT("ЗакСпец!H1342")&lt;&gt;"",INDIRECT("ЗакСпец!H1342"),"")</f>
        <v/>
      </c>
      <c r="W1866" s="141"/>
      <c r="X1866" s="141" t="str">
        <f ca="1">IF(INDIRECT("ЗакСпец!I1342")&lt;&gt;"",INDIRECT("ЗакСпец!I1342"),"")</f>
        <v/>
      </c>
      <c r="Y1866" s="141"/>
      <c r="Z1866" s="141"/>
      <c r="AA1866" s="141"/>
      <c r="AB1866" s="139"/>
    </row>
    <row r="1867" spans="1:28" ht="22.5" customHeight="1" thickBot="1" x14ac:dyDescent="0.25">
      <c r="A1867" s="132"/>
      <c r="B1867" s="134"/>
      <c r="C1867" s="134"/>
      <c r="D1867" s="134"/>
      <c r="E1867" s="134"/>
      <c r="F1867" s="134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222" t="str">
        <f ca="1">IF(INDIRECT("ЗакСпец!D1343")&lt;&gt;"",INDIRECT("ЗакСпец!D1343"),"")</f>
        <v/>
      </c>
      <c r="K1867" s="222"/>
      <c r="L1867" s="222"/>
      <c r="M1867" s="222"/>
      <c r="N1867" s="222"/>
      <c r="O1867" s="141" t="str">
        <f ca="1">IF(INDIRECT("ЗакСпец!E1343")&lt;&gt;"",INDIRECT("ЗакСпец!E1343"),"")</f>
        <v/>
      </c>
      <c r="P1867" s="141"/>
      <c r="Q1867" s="141"/>
      <c r="R1867" s="141"/>
      <c r="S1867" s="141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41" t="str">
        <f ca="1">IF(INDIRECT("ЗакСпец!H1343")&lt;&gt;"",INDIRECT("ЗакСпец!H1343"),"")</f>
        <v/>
      </c>
      <c r="W1867" s="141"/>
      <c r="X1867" s="141" t="str">
        <f ca="1">IF(INDIRECT("ЗакСпец!I1343")&lt;&gt;"",INDIRECT("ЗакСпец!I1343"),"")</f>
        <v/>
      </c>
      <c r="Y1867" s="141"/>
      <c r="Z1867" s="141"/>
      <c r="AA1867" s="141"/>
      <c r="AB1867" s="139"/>
    </row>
    <row r="1868" spans="1:28" ht="16.899999999999999" customHeight="1" thickBot="1" x14ac:dyDescent="0.25">
      <c r="A1868" s="132"/>
      <c r="B1868" s="134"/>
      <c r="C1868" s="134"/>
      <c r="D1868" s="134"/>
      <c r="E1868" s="134"/>
      <c r="F1868" s="134"/>
      <c r="G1868" s="222" t="str">
        <f ca="1">IF(INDIRECT("ЗакСпец!A1344")&lt;&gt;"",INDIRECT("ЗакСпец!A1344"),"")</f>
        <v/>
      </c>
      <c r="H1868" s="141" t="str">
        <f ca="1">IF(INDIRECT("ЗакСпец!B1344")&lt;&gt;"",INDIRECT("ЗакСпец!B1344"),"")</f>
        <v/>
      </c>
      <c r="I1868" s="222" t="str">
        <f ca="1">IF(INDIRECT("ЗакСпец!C1344")&lt;&gt;"",INDIRECT("ЗакСпец!C1344"),"")</f>
        <v/>
      </c>
      <c r="J1868" s="222" t="str">
        <f ca="1">IF(INDIRECT("ЗакСпец!D1344")&lt;&gt;"",INDIRECT("ЗакСпец!D1344"),"")</f>
        <v/>
      </c>
      <c r="K1868" s="222"/>
      <c r="L1868" s="222"/>
      <c r="M1868" s="222"/>
      <c r="N1868" s="222"/>
      <c r="O1868" s="141" t="str">
        <f ca="1">IF(INDIRECT("ЗакСпец!E1344")&lt;&gt;"",INDIRECT("ЗакСпец!E1344"),"")</f>
        <v/>
      </c>
      <c r="P1868" s="141"/>
      <c r="Q1868" s="141"/>
      <c r="R1868" s="141"/>
      <c r="S1868" s="141"/>
      <c r="T1868" s="222" t="str">
        <f ca="1">IF(INDIRECT("ЗакСпец!F1344")&lt;&gt;"",INDIRECT("ЗакСпец!F1344"),"")</f>
        <v/>
      </c>
      <c r="U1868" s="222" t="str">
        <f ca="1">IF(INDIRECT("ЗакСпец!G1344")&lt;&gt;"",INDIRECT("ЗакСпец!G1344"),"")</f>
        <v/>
      </c>
      <c r="V1868" s="141" t="str">
        <f ca="1">IF(INDIRECT("ЗакСпец!H1344")&lt;&gt;"",INDIRECT("ЗакСпец!H1344"),"")</f>
        <v/>
      </c>
      <c r="W1868" s="141"/>
      <c r="X1868" s="141" t="str">
        <f ca="1">IF(INDIRECT("ЗакСпец!I1344")&lt;&gt;"",INDIRECT("ЗакСпец!I1344"),"")</f>
        <v/>
      </c>
      <c r="Y1868" s="141"/>
      <c r="Z1868" s="141"/>
      <c r="AA1868" s="141"/>
      <c r="AB1868" s="139"/>
    </row>
    <row r="1869" spans="1:28" ht="5.65" customHeight="1" thickBot="1" x14ac:dyDescent="0.25">
      <c r="A1869" s="132"/>
      <c r="B1869" s="134"/>
      <c r="C1869" s="134"/>
      <c r="D1869" s="134"/>
      <c r="E1869" s="134"/>
      <c r="F1869" s="134"/>
      <c r="G1869" s="222"/>
      <c r="H1869" s="141"/>
      <c r="I1869" s="222"/>
      <c r="J1869" s="222"/>
      <c r="K1869" s="222"/>
      <c r="L1869" s="222"/>
      <c r="M1869" s="222"/>
      <c r="N1869" s="222"/>
      <c r="O1869" s="141"/>
      <c r="P1869" s="141"/>
      <c r="Q1869" s="141"/>
      <c r="R1869" s="141"/>
      <c r="S1869" s="141"/>
      <c r="T1869" s="222"/>
      <c r="U1869" s="222"/>
      <c r="V1869" s="141"/>
      <c r="W1869" s="141"/>
      <c r="X1869" s="141"/>
      <c r="Y1869" s="141"/>
      <c r="Z1869" s="141"/>
      <c r="AA1869" s="141"/>
      <c r="AB1869" s="139"/>
    </row>
    <row r="1870" spans="1:28" ht="22.5" customHeight="1" thickBot="1" x14ac:dyDescent="0.25">
      <c r="A1870" s="132"/>
      <c r="B1870" s="134"/>
      <c r="C1870" s="134"/>
      <c r="D1870" s="134"/>
      <c r="E1870" s="134"/>
      <c r="F1870" s="134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222" t="str">
        <f ca="1">IF(INDIRECT("ЗакСпец!D1345")&lt;&gt;"",INDIRECT("ЗакСпец!D1345"),"")</f>
        <v/>
      </c>
      <c r="K1870" s="222"/>
      <c r="L1870" s="222"/>
      <c r="M1870" s="222"/>
      <c r="N1870" s="222"/>
      <c r="O1870" s="141" t="str">
        <f ca="1">IF(INDIRECT("ЗакСпец!E1345")&lt;&gt;"",INDIRECT("ЗакСпец!E1345"),"")</f>
        <v/>
      </c>
      <c r="P1870" s="141"/>
      <c r="Q1870" s="141"/>
      <c r="R1870" s="141"/>
      <c r="S1870" s="141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41" t="str">
        <f ca="1">IF(INDIRECT("ЗакСпец!H1345")&lt;&gt;"",INDIRECT("ЗакСпец!H1345"),"")</f>
        <v/>
      </c>
      <c r="W1870" s="141"/>
      <c r="X1870" s="141" t="str">
        <f ca="1">IF(INDIRECT("ЗакСпец!I1345")&lt;&gt;"",INDIRECT("ЗакСпец!I1345"),"")</f>
        <v/>
      </c>
      <c r="Y1870" s="141"/>
      <c r="Z1870" s="141"/>
      <c r="AA1870" s="141"/>
      <c r="AB1870" s="139"/>
    </row>
    <row r="1871" spans="1:28" ht="22.5" customHeight="1" thickBot="1" x14ac:dyDescent="0.25">
      <c r="A1871" s="132"/>
      <c r="B1871" s="134"/>
      <c r="C1871" s="134"/>
      <c r="D1871" s="134"/>
      <c r="E1871" s="134"/>
      <c r="F1871" s="134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222" t="str">
        <f ca="1">IF(INDIRECT("ЗакСпец!D1346")&lt;&gt;"",INDIRECT("ЗакСпец!D1346"),"")</f>
        <v/>
      </c>
      <c r="K1871" s="222"/>
      <c r="L1871" s="222"/>
      <c r="M1871" s="222"/>
      <c r="N1871" s="222"/>
      <c r="O1871" s="141" t="str">
        <f ca="1">IF(INDIRECT("ЗакСпец!E1346")&lt;&gt;"",INDIRECT("ЗакСпец!E1346"),"")</f>
        <v/>
      </c>
      <c r="P1871" s="141"/>
      <c r="Q1871" s="141"/>
      <c r="R1871" s="141"/>
      <c r="S1871" s="141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41" t="str">
        <f ca="1">IF(INDIRECT("ЗакСпец!H1346")&lt;&gt;"",INDIRECT("ЗакСпец!H1346"),"")</f>
        <v/>
      </c>
      <c r="W1871" s="141"/>
      <c r="X1871" s="141" t="str">
        <f ca="1">IF(INDIRECT("ЗакСпец!I1346")&lt;&gt;"",INDIRECT("ЗакСпец!I1346"),"")</f>
        <v/>
      </c>
      <c r="Y1871" s="141"/>
      <c r="Z1871" s="141"/>
      <c r="AA1871" s="141"/>
      <c r="AB1871" s="139"/>
    </row>
    <row r="1872" spans="1:28" ht="22.5" customHeight="1" thickBot="1" x14ac:dyDescent="0.25">
      <c r="A1872" s="132"/>
      <c r="B1872" s="134"/>
      <c r="C1872" s="134"/>
      <c r="D1872" s="134"/>
      <c r="E1872" s="134"/>
      <c r="F1872" s="134"/>
      <c r="G1872" s="222" t="str">
        <f ca="1">IF(INDIRECT("ЗакСпец!A1347")&lt;&gt;"",INDIRECT("ЗакСпец!A1347"),"")</f>
        <v/>
      </c>
      <c r="H1872" s="141" t="str">
        <f ca="1">IF(INDIRECT("ЗакСпец!B1347")&lt;&gt;"",INDIRECT("ЗакСпец!B1347"),"")</f>
        <v/>
      </c>
      <c r="I1872" s="222" t="str">
        <f ca="1">IF(INDIRECT("ЗакСпец!C1347")&lt;&gt;"",INDIRECT("ЗакСпец!C1347"),"")</f>
        <v/>
      </c>
      <c r="J1872" s="222" t="str">
        <f ca="1">IF(INDIRECT("ЗакСпец!D1347")&lt;&gt;"",INDIRECT("ЗакСпец!D1347"),"")</f>
        <v/>
      </c>
      <c r="K1872" s="222"/>
      <c r="L1872" s="222"/>
      <c r="M1872" s="222"/>
      <c r="N1872" s="222"/>
      <c r="O1872" s="141" t="str">
        <f ca="1">IF(INDIRECT("ЗакСпец!E1347")&lt;&gt;"",INDIRECT("ЗакСпец!E1347"),"")</f>
        <v/>
      </c>
      <c r="P1872" s="141"/>
      <c r="Q1872" s="141"/>
      <c r="R1872" s="141"/>
      <c r="S1872" s="141"/>
      <c r="T1872" s="222" t="str">
        <f ca="1">IF(INDIRECT("ЗакСпец!F1347")&lt;&gt;"",INDIRECT("ЗакСпец!F1347"),"")</f>
        <v/>
      </c>
      <c r="U1872" s="222" t="str">
        <f ca="1">IF(INDIRECT("ЗакСпец!G1347")&lt;&gt;"",INDIRECT("ЗакСпец!G1347"),"")</f>
        <v/>
      </c>
      <c r="V1872" s="141" t="str">
        <f ca="1">IF(INDIRECT("ЗакСпец!H1347")&lt;&gt;"",INDIRECT("ЗакСпец!H1347"),"")</f>
        <v/>
      </c>
      <c r="W1872" s="141"/>
      <c r="X1872" s="141" t="str">
        <f ca="1">IF(INDIRECT("ЗакСпец!I1347")&lt;&gt;"",INDIRECT("ЗакСпец!I1347"),"")</f>
        <v/>
      </c>
      <c r="Y1872" s="141"/>
      <c r="Z1872" s="141"/>
      <c r="AA1872" s="141"/>
      <c r="AB1872" s="139"/>
    </row>
    <row r="1873" spans="1:28" ht="2.85" customHeight="1" thickBot="1" x14ac:dyDescent="0.25">
      <c r="A1873" s="132"/>
      <c r="B1873" s="134"/>
      <c r="C1873" s="134"/>
      <c r="D1873" s="134"/>
      <c r="E1873" s="134"/>
      <c r="F1873" s="134"/>
      <c r="G1873" s="222"/>
      <c r="H1873" s="141"/>
      <c r="I1873" s="222"/>
      <c r="J1873" s="222"/>
      <c r="K1873" s="222"/>
      <c r="L1873" s="222"/>
      <c r="M1873" s="222"/>
      <c r="N1873" s="222"/>
      <c r="O1873" s="141"/>
      <c r="P1873" s="141"/>
      <c r="Q1873" s="141"/>
      <c r="R1873" s="141"/>
      <c r="S1873" s="141"/>
      <c r="T1873" s="222"/>
      <c r="U1873" s="222"/>
      <c r="V1873" s="141"/>
      <c r="W1873" s="141"/>
      <c r="X1873" s="141"/>
      <c r="Y1873" s="141"/>
      <c r="Z1873" s="141"/>
      <c r="AA1873" s="141"/>
      <c r="AB1873" s="139"/>
    </row>
    <row r="1874" spans="1:28" ht="22.5" customHeight="1" thickBot="1" x14ac:dyDescent="0.25">
      <c r="A1874" s="132"/>
      <c r="B1874" s="134"/>
      <c r="C1874" s="134"/>
      <c r="D1874" s="134"/>
      <c r="E1874" s="134"/>
      <c r="F1874" s="134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222" t="str">
        <f ca="1">IF(INDIRECT("ЗакСпец!D1348")&lt;&gt;"",INDIRECT("ЗакСпец!D1348"),"")</f>
        <v/>
      </c>
      <c r="K1874" s="222"/>
      <c r="L1874" s="222"/>
      <c r="M1874" s="222"/>
      <c r="N1874" s="222"/>
      <c r="O1874" s="141" t="str">
        <f ca="1">IF(INDIRECT("ЗакСпец!E1348")&lt;&gt;"",INDIRECT("ЗакСпец!E1348"),"")</f>
        <v/>
      </c>
      <c r="P1874" s="141"/>
      <c r="Q1874" s="141"/>
      <c r="R1874" s="141"/>
      <c r="S1874" s="141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41" t="str">
        <f ca="1">IF(INDIRECT("ЗакСпец!H1348")&lt;&gt;"",INDIRECT("ЗакСпец!H1348"),"")</f>
        <v/>
      </c>
      <c r="W1874" s="141"/>
      <c r="X1874" s="141" t="str">
        <f ca="1">IF(INDIRECT("ЗакСпец!I1348")&lt;&gt;"",INDIRECT("ЗакСпец!I1348"),"")</f>
        <v/>
      </c>
      <c r="Y1874" s="141"/>
      <c r="Z1874" s="141"/>
      <c r="AA1874" s="141"/>
      <c r="AB1874" s="139"/>
    </row>
    <row r="1875" spans="1:28" ht="22.5" customHeight="1" thickBot="1" x14ac:dyDescent="0.25">
      <c r="A1875" s="132"/>
      <c r="B1875" s="134"/>
      <c r="C1875" s="134"/>
      <c r="D1875" s="134"/>
      <c r="E1875" s="134"/>
      <c r="F1875" s="134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222" t="str">
        <f ca="1">IF(INDIRECT("ЗакСпец!D1349")&lt;&gt;"",INDIRECT("ЗакСпец!D1349"),"")</f>
        <v/>
      </c>
      <c r="K1875" s="222"/>
      <c r="L1875" s="222"/>
      <c r="M1875" s="222"/>
      <c r="N1875" s="222"/>
      <c r="O1875" s="141" t="str">
        <f ca="1">IF(INDIRECT("ЗакСпец!E1349")&lt;&gt;"",INDIRECT("ЗакСпец!E1349"),"")</f>
        <v/>
      </c>
      <c r="P1875" s="141"/>
      <c r="Q1875" s="141"/>
      <c r="R1875" s="141"/>
      <c r="S1875" s="141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41" t="str">
        <f ca="1">IF(INDIRECT("ЗакСпец!H1349")&lt;&gt;"",INDIRECT("ЗакСпец!H1349"),"")</f>
        <v/>
      </c>
      <c r="W1875" s="141"/>
      <c r="X1875" s="141" t="str">
        <f ca="1">IF(INDIRECT("ЗакСпец!I1349")&lt;&gt;"",INDIRECT("ЗакСпец!I1349"),"")</f>
        <v/>
      </c>
      <c r="Y1875" s="141"/>
      <c r="Z1875" s="141"/>
      <c r="AA1875" s="141"/>
      <c r="AB1875" s="139"/>
    </row>
    <row r="1876" spans="1:28" ht="8.4499999999999993" customHeight="1" thickBot="1" x14ac:dyDescent="0.25">
      <c r="A1876" s="132"/>
      <c r="B1876" s="134"/>
      <c r="C1876" s="134"/>
      <c r="D1876" s="134"/>
      <c r="E1876" s="134"/>
      <c r="F1876" s="134"/>
      <c r="G1876" s="222" t="str">
        <f ca="1">IF(INDIRECT("ЗакСпец!A1350")&lt;&gt;"",INDIRECT("ЗакСпец!A1350"),"")</f>
        <v/>
      </c>
      <c r="H1876" s="141" t="str">
        <f ca="1">IF(INDIRECT("ЗакСпец!B1350")&lt;&gt;"",INDIRECT("ЗакСпец!B1350"),"")</f>
        <v/>
      </c>
      <c r="I1876" s="222" t="str">
        <f ca="1">IF(INDIRECT("ЗакСпец!C1350")&lt;&gt;"",INDIRECT("ЗакСпец!C1350"),"")</f>
        <v/>
      </c>
      <c r="J1876" s="222" t="str">
        <f ca="1">IF(INDIRECT("ЗакСпец!D1350")&lt;&gt;"",INDIRECT("ЗакСпец!D1350"),"")</f>
        <v/>
      </c>
      <c r="K1876" s="222"/>
      <c r="L1876" s="222"/>
      <c r="M1876" s="222"/>
      <c r="N1876" s="222"/>
      <c r="O1876" s="141" t="str">
        <f ca="1">IF(INDIRECT("ЗакСпец!E1350")&lt;&gt;"",INDIRECT("ЗакСпец!E1350"),"")</f>
        <v/>
      </c>
      <c r="P1876" s="141"/>
      <c r="Q1876" s="141"/>
      <c r="R1876" s="141"/>
      <c r="S1876" s="141"/>
      <c r="T1876" s="222" t="str">
        <f ca="1">IF(INDIRECT("ЗакСпец!F1350")&lt;&gt;"",INDIRECT("ЗакСпец!F1350"),"")</f>
        <v/>
      </c>
      <c r="U1876" s="222" t="str">
        <f ca="1">IF(INDIRECT("ЗакСпец!G1350")&lt;&gt;"",INDIRECT("ЗакСпец!G1350"),"")</f>
        <v/>
      </c>
      <c r="V1876" s="141" t="str">
        <f ca="1">IF(INDIRECT("ЗакСпец!H1350")&lt;&gt;"",INDIRECT("ЗакСпец!H1350"),"")</f>
        <v/>
      </c>
      <c r="W1876" s="141"/>
      <c r="X1876" s="141" t="str">
        <f ca="1">IF(INDIRECT("ЗакСпец!I1350")&lt;&gt;"",INDIRECT("ЗакСпец!I1350"),"")</f>
        <v/>
      </c>
      <c r="Y1876" s="141"/>
      <c r="Z1876" s="141"/>
      <c r="AA1876" s="141"/>
      <c r="AB1876" s="139"/>
    </row>
    <row r="1877" spans="1:28" ht="14.1" customHeight="1" thickBot="1" x14ac:dyDescent="0.25">
      <c r="A1877" s="132"/>
      <c r="B1877" s="134"/>
      <c r="C1877" s="134"/>
      <c r="D1877" s="134"/>
      <c r="E1877" s="134"/>
      <c r="F1877" s="134"/>
      <c r="G1877" s="222"/>
      <c r="H1877" s="141"/>
      <c r="I1877" s="222"/>
      <c r="J1877" s="222"/>
      <c r="K1877" s="222"/>
      <c r="L1877" s="222"/>
      <c r="M1877" s="222"/>
      <c r="N1877" s="222"/>
      <c r="O1877" s="141"/>
      <c r="P1877" s="141"/>
      <c r="Q1877" s="141"/>
      <c r="R1877" s="141"/>
      <c r="S1877" s="141"/>
      <c r="T1877" s="222"/>
      <c r="U1877" s="222"/>
      <c r="V1877" s="141"/>
      <c r="W1877" s="141"/>
      <c r="X1877" s="141"/>
      <c r="Y1877" s="141"/>
      <c r="Z1877" s="141"/>
      <c r="AA1877" s="141"/>
      <c r="AB1877" s="139"/>
    </row>
    <row r="1878" spans="1:28" ht="22.5" customHeight="1" thickBot="1" x14ac:dyDescent="0.25">
      <c r="A1878" s="132"/>
      <c r="B1878" s="134"/>
      <c r="C1878" s="134"/>
      <c r="D1878" s="134"/>
      <c r="E1878" s="134"/>
      <c r="F1878" s="134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222" t="str">
        <f ca="1">IF(INDIRECT("ЗакСпец!D1351")&lt;&gt;"",INDIRECT("ЗакСпец!D1351"),"")</f>
        <v/>
      </c>
      <c r="K1878" s="222"/>
      <c r="L1878" s="222"/>
      <c r="M1878" s="222"/>
      <c r="N1878" s="222"/>
      <c r="O1878" s="141" t="str">
        <f ca="1">IF(INDIRECT("ЗакСпец!E1351")&lt;&gt;"",INDIRECT("ЗакСпец!E1351"),"")</f>
        <v/>
      </c>
      <c r="P1878" s="141"/>
      <c r="Q1878" s="141"/>
      <c r="R1878" s="141"/>
      <c r="S1878" s="141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41" t="str">
        <f ca="1">IF(INDIRECT("ЗакСпец!H1351")&lt;&gt;"",INDIRECT("ЗакСпец!H1351"),"")</f>
        <v/>
      </c>
      <c r="W1878" s="141"/>
      <c r="X1878" s="141" t="str">
        <f ca="1">IF(INDIRECT("ЗакСпец!I1351")&lt;&gt;"",INDIRECT("ЗакСпец!I1351"),"")</f>
        <v/>
      </c>
      <c r="Y1878" s="141"/>
      <c r="Z1878" s="141"/>
      <c r="AA1878" s="141"/>
      <c r="AB1878" s="139"/>
    </row>
    <row r="1879" spans="1:28" ht="19.7" customHeight="1" thickBot="1" x14ac:dyDescent="0.25">
      <c r="A1879" s="132"/>
      <c r="B1879" s="134"/>
      <c r="C1879" s="134"/>
      <c r="D1879" s="134"/>
      <c r="E1879" s="134"/>
      <c r="F1879" s="134"/>
      <c r="G1879" s="222" t="str">
        <f ca="1">IF(INDIRECT("ЗакСпец!A1352")&lt;&gt;"",INDIRECT("ЗакСпец!A1352"),"")</f>
        <v/>
      </c>
      <c r="H1879" s="141" t="str">
        <f ca="1">IF(INDIRECT("ЗакСпец!B1352")&lt;&gt;"",INDIRECT("ЗакСпец!B1352"),"")</f>
        <v/>
      </c>
      <c r="I1879" s="222" t="str">
        <f ca="1">IF(INDIRECT("ЗакСпец!C1352")&lt;&gt;"",INDIRECT("ЗакСпец!C1352"),"")</f>
        <v/>
      </c>
      <c r="J1879" s="222" t="str">
        <f ca="1">IF(INDIRECT("ЗакСпец!D1352")&lt;&gt;"",INDIRECT("ЗакСпец!D1352"),"")</f>
        <v/>
      </c>
      <c r="K1879" s="222"/>
      <c r="L1879" s="222"/>
      <c r="M1879" s="222"/>
      <c r="N1879" s="222"/>
      <c r="O1879" s="141" t="str">
        <f ca="1">IF(INDIRECT("ЗакСпец!E1352")&lt;&gt;"",INDIRECT("ЗакСпец!E1352"),"")</f>
        <v/>
      </c>
      <c r="P1879" s="141"/>
      <c r="Q1879" s="141"/>
      <c r="R1879" s="141"/>
      <c r="S1879" s="141"/>
      <c r="T1879" s="222" t="str">
        <f ca="1">IF(INDIRECT("ЗакСпец!F1352")&lt;&gt;"",INDIRECT("ЗакСпец!F1352"),"")</f>
        <v/>
      </c>
      <c r="U1879" s="222" t="str">
        <f ca="1">IF(INDIRECT("ЗакСпец!G1352")&lt;&gt;"",INDIRECT("ЗакСпец!G1352"),"")</f>
        <v/>
      </c>
      <c r="V1879" s="141" t="str">
        <f ca="1">IF(INDIRECT("ЗакСпец!H1352")&lt;&gt;"",INDIRECT("ЗакСпец!H1352"),"")</f>
        <v/>
      </c>
      <c r="W1879" s="141"/>
      <c r="X1879" s="141" t="str">
        <f ca="1">IF(INDIRECT("ЗакСпец!I1352")&lt;&gt;"",INDIRECT("ЗакСпец!I1352"),"")</f>
        <v/>
      </c>
      <c r="Y1879" s="141"/>
      <c r="Z1879" s="141"/>
      <c r="AA1879" s="141"/>
      <c r="AB1879" s="139"/>
    </row>
    <row r="1880" spans="1:28" ht="2.85" customHeight="1" thickBot="1" x14ac:dyDescent="0.25">
      <c r="A1880" s="132"/>
      <c r="B1880" s="134"/>
      <c r="C1880" s="162" t="s">
        <v>29</v>
      </c>
      <c r="D1880" s="127"/>
      <c r="E1880" s="127"/>
      <c r="F1880" s="127"/>
      <c r="G1880" s="223"/>
      <c r="H1880" s="141"/>
      <c r="I1880" s="222"/>
      <c r="J1880" s="222"/>
      <c r="K1880" s="222"/>
      <c r="L1880" s="222"/>
      <c r="M1880" s="222"/>
      <c r="N1880" s="222"/>
      <c r="O1880" s="141"/>
      <c r="P1880" s="141"/>
      <c r="Q1880" s="141"/>
      <c r="R1880" s="141"/>
      <c r="S1880" s="141"/>
      <c r="T1880" s="222"/>
      <c r="U1880" s="222"/>
      <c r="V1880" s="141"/>
      <c r="W1880" s="141"/>
      <c r="X1880" s="141"/>
      <c r="Y1880" s="141"/>
      <c r="Z1880" s="141"/>
      <c r="AA1880" s="141"/>
      <c r="AB1880" s="139"/>
    </row>
    <row r="1881" spans="1:28" ht="22.5" customHeight="1" thickBot="1" x14ac:dyDescent="0.25">
      <c r="A1881" s="132"/>
      <c r="B1881" s="134"/>
      <c r="C1881" s="127"/>
      <c r="D1881" s="127"/>
      <c r="E1881" s="127"/>
      <c r="F1881" s="127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222" t="str">
        <f ca="1">IF(INDIRECT("ЗакСпец!D1353")&lt;&gt;"",INDIRECT("ЗакСпец!D1353"),"")</f>
        <v/>
      </c>
      <c r="K1881" s="222"/>
      <c r="L1881" s="222"/>
      <c r="M1881" s="222"/>
      <c r="N1881" s="222"/>
      <c r="O1881" s="141" t="str">
        <f ca="1">IF(INDIRECT("ЗакСпец!E1353")&lt;&gt;"",INDIRECT("ЗакСпец!E1353"),"")</f>
        <v/>
      </c>
      <c r="P1881" s="141"/>
      <c r="Q1881" s="141"/>
      <c r="R1881" s="141"/>
      <c r="S1881" s="141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41" t="str">
        <f ca="1">IF(INDIRECT("ЗакСпец!H1353")&lt;&gt;"",INDIRECT("ЗакСпец!H1353"),"")</f>
        <v/>
      </c>
      <c r="W1881" s="141"/>
      <c r="X1881" s="141" t="str">
        <f ca="1">IF(INDIRECT("ЗакСпец!I1353")&lt;&gt;"",INDIRECT("ЗакСпец!I1353"),"")</f>
        <v/>
      </c>
      <c r="Y1881" s="141"/>
      <c r="Z1881" s="141"/>
      <c r="AA1881" s="141"/>
      <c r="AB1881" s="139"/>
    </row>
    <row r="1882" spans="1:28" ht="22.5" customHeight="1" thickBot="1" x14ac:dyDescent="0.25">
      <c r="A1882" s="132"/>
      <c r="B1882" s="134"/>
      <c r="C1882" s="127"/>
      <c r="D1882" s="127"/>
      <c r="E1882" s="127"/>
      <c r="F1882" s="127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222" t="str">
        <f ca="1">IF(INDIRECT("ЗакСпец!D1354")&lt;&gt;"",INDIRECT("ЗакСпец!D1354"),"")</f>
        <v/>
      </c>
      <c r="K1882" s="222"/>
      <c r="L1882" s="222"/>
      <c r="M1882" s="222"/>
      <c r="N1882" s="222"/>
      <c r="O1882" s="141" t="str">
        <f ca="1">IF(INDIRECT("ЗакСпец!E1354")&lt;&gt;"",INDIRECT("ЗакСпец!E1354"),"")</f>
        <v/>
      </c>
      <c r="P1882" s="141"/>
      <c r="Q1882" s="141"/>
      <c r="R1882" s="141"/>
      <c r="S1882" s="141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41" t="str">
        <f ca="1">IF(INDIRECT("ЗакСпец!H1354")&lt;&gt;"",INDIRECT("ЗакСпец!H1354"),"")</f>
        <v/>
      </c>
      <c r="W1882" s="141"/>
      <c r="X1882" s="141" t="str">
        <f ca="1">IF(INDIRECT("ЗакСпец!I1354")&lt;&gt;"",INDIRECT("ЗакСпец!I1354"),"")</f>
        <v/>
      </c>
      <c r="Y1882" s="141"/>
      <c r="Z1882" s="141"/>
      <c r="AA1882" s="141"/>
      <c r="AB1882" s="139"/>
    </row>
    <row r="1883" spans="1:28" ht="22.5" customHeight="1" thickBot="1" x14ac:dyDescent="0.25">
      <c r="A1883" s="132"/>
      <c r="B1883" s="134"/>
      <c r="C1883" s="127"/>
      <c r="D1883" s="127"/>
      <c r="E1883" s="127"/>
      <c r="F1883" s="127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222" t="str">
        <f ca="1">IF(INDIRECT("ЗакСпец!D1355")&lt;&gt;"",INDIRECT("ЗакСпец!D1355"),"")</f>
        <v/>
      </c>
      <c r="K1883" s="222"/>
      <c r="L1883" s="222"/>
      <c r="M1883" s="222"/>
      <c r="N1883" s="222"/>
      <c r="O1883" s="141" t="str">
        <f ca="1">IF(INDIRECT("ЗакСпец!E1355")&lt;&gt;"",INDIRECT("ЗакСпец!E1355"),"")</f>
        <v/>
      </c>
      <c r="P1883" s="141"/>
      <c r="Q1883" s="141"/>
      <c r="R1883" s="141"/>
      <c r="S1883" s="141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41" t="str">
        <f ca="1">IF(INDIRECT("ЗакСпец!H1355")&lt;&gt;"",INDIRECT("ЗакСпец!H1355"),"")</f>
        <v/>
      </c>
      <c r="W1883" s="141"/>
      <c r="X1883" s="141" t="str">
        <f ca="1">IF(INDIRECT("ЗакСпец!I1355")&lt;&gt;"",INDIRECT("ЗакСпец!I1355"),"")</f>
        <v/>
      </c>
      <c r="Y1883" s="141"/>
      <c r="Z1883" s="141"/>
      <c r="AA1883" s="141"/>
      <c r="AB1883" s="139"/>
    </row>
    <row r="1884" spans="1:28" ht="22.5" customHeight="1" thickBot="1" x14ac:dyDescent="0.25">
      <c r="A1884" s="132"/>
      <c r="B1884" s="134"/>
      <c r="C1884" s="162" t="s">
        <v>28</v>
      </c>
      <c r="D1884" s="162"/>
      <c r="E1884" s="127"/>
      <c r="F1884" s="127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222" t="str">
        <f ca="1">IF(INDIRECT("ЗакСпец!D1356")&lt;&gt;"",INDIRECT("ЗакСпец!D1356"),"")</f>
        <v/>
      </c>
      <c r="K1884" s="222"/>
      <c r="L1884" s="222"/>
      <c r="M1884" s="222"/>
      <c r="N1884" s="222"/>
      <c r="O1884" s="141" t="str">
        <f ca="1">IF(INDIRECT("ЗакСпец!E1356")&lt;&gt;"",INDIRECT("ЗакСпец!E1356"),"")</f>
        <v/>
      </c>
      <c r="P1884" s="141"/>
      <c r="Q1884" s="141"/>
      <c r="R1884" s="141"/>
      <c r="S1884" s="141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41" t="str">
        <f ca="1">IF(INDIRECT("ЗакСпец!H1356")&lt;&gt;"",INDIRECT("ЗакСпец!H1356"),"")</f>
        <v/>
      </c>
      <c r="W1884" s="141"/>
      <c r="X1884" s="141" t="str">
        <f ca="1">IF(INDIRECT("ЗакСпец!I1356")&lt;&gt;"",INDIRECT("ЗакСпец!I1356"),"")</f>
        <v/>
      </c>
      <c r="Y1884" s="141"/>
      <c r="Z1884" s="141"/>
      <c r="AA1884" s="141"/>
      <c r="AB1884" s="139"/>
    </row>
    <row r="1885" spans="1:28" ht="22.5" customHeight="1" thickBot="1" x14ac:dyDescent="0.25">
      <c r="A1885" s="132"/>
      <c r="B1885" s="134"/>
      <c r="C1885" s="162"/>
      <c r="D1885" s="162"/>
      <c r="E1885" s="127"/>
      <c r="F1885" s="127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222" t="str">
        <f ca="1">IF(INDIRECT("ЗакСпец!D1357")&lt;&gt;"",INDIRECT("ЗакСпец!D1357"),"")</f>
        <v/>
      </c>
      <c r="K1885" s="222"/>
      <c r="L1885" s="222"/>
      <c r="M1885" s="222"/>
      <c r="N1885" s="222"/>
      <c r="O1885" s="141" t="str">
        <f ca="1">IF(INDIRECT("ЗакСпец!E1357")&lt;&gt;"",INDIRECT("ЗакСпец!E1357"),"")</f>
        <v/>
      </c>
      <c r="P1885" s="141"/>
      <c r="Q1885" s="141"/>
      <c r="R1885" s="141"/>
      <c r="S1885" s="141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41" t="str">
        <f ca="1">IF(INDIRECT("ЗакСпец!H1357")&lt;&gt;"",INDIRECT("ЗакСпец!H1357"),"")</f>
        <v/>
      </c>
      <c r="W1885" s="141"/>
      <c r="X1885" s="141" t="str">
        <f ca="1">IF(INDIRECT("ЗакСпец!I1357")&lt;&gt;"",INDIRECT("ЗакСпец!I1357"),"")</f>
        <v/>
      </c>
      <c r="Y1885" s="141"/>
      <c r="Z1885" s="141"/>
      <c r="AA1885" s="141"/>
      <c r="AB1885" s="139"/>
    </row>
    <row r="1886" spans="1:28" ht="22.5" customHeight="1" thickBot="1" x14ac:dyDescent="0.25">
      <c r="A1886" s="132"/>
      <c r="B1886" s="134"/>
      <c r="C1886" s="162"/>
      <c r="D1886" s="162"/>
      <c r="E1886" s="127"/>
      <c r="F1886" s="127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222" t="str">
        <f ca="1">IF(INDIRECT("ЗакСпец!D1358")&lt;&gt;"",INDIRECT("ЗакСпец!D1358"),"")</f>
        <v/>
      </c>
      <c r="K1886" s="222"/>
      <c r="L1886" s="222"/>
      <c r="M1886" s="222"/>
      <c r="N1886" s="222"/>
      <c r="O1886" s="141" t="str">
        <f ca="1">IF(INDIRECT("ЗакСпец!E1358")&lt;&gt;"",INDIRECT("ЗакСпец!E1358"),"")</f>
        <v/>
      </c>
      <c r="P1886" s="141"/>
      <c r="Q1886" s="141"/>
      <c r="R1886" s="141"/>
      <c r="S1886" s="141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41" t="str">
        <f ca="1">IF(INDIRECT("ЗакСпец!H1358")&lt;&gt;"",INDIRECT("ЗакСпец!H1358"),"")</f>
        <v/>
      </c>
      <c r="W1886" s="141"/>
      <c r="X1886" s="141" t="str">
        <f ca="1">IF(INDIRECT("ЗакСпец!I1358")&lt;&gt;"",INDIRECT("ЗакСпец!I1358"),"")</f>
        <v/>
      </c>
      <c r="Y1886" s="141"/>
      <c r="Z1886" s="141"/>
      <c r="AA1886" s="141"/>
      <c r="AB1886" s="139"/>
    </row>
    <row r="1887" spans="1:28" ht="22.5" customHeight="1" thickBot="1" x14ac:dyDescent="0.25">
      <c r="A1887" s="132"/>
      <c r="B1887" s="134"/>
      <c r="C1887" s="162"/>
      <c r="D1887" s="162"/>
      <c r="E1887" s="127"/>
      <c r="F1887" s="127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222" t="str">
        <f ca="1">IF(INDIRECT("ЗакСпец!D1359")&lt;&gt;"",INDIRECT("ЗакСпец!D1359"),"")</f>
        <v/>
      </c>
      <c r="K1887" s="222"/>
      <c r="L1887" s="222"/>
      <c r="M1887" s="222"/>
      <c r="N1887" s="222"/>
      <c r="O1887" s="141" t="str">
        <f ca="1">IF(INDIRECT("ЗакСпец!E1359")&lt;&gt;"",INDIRECT("ЗакСпец!E1359"),"")</f>
        <v/>
      </c>
      <c r="P1887" s="141"/>
      <c r="Q1887" s="141"/>
      <c r="R1887" s="141"/>
      <c r="S1887" s="141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41" t="str">
        <f ca="1">IF(INDIRECT("ЗакСпец!H1359")&lt;&gt;"",INDIRECT("ЗакСпец!H1359"),"")</f>
        <v/>
      </c>
      <c r="W1887" s="141"/>
      <c r="X1887" s="141" t="str">
        <f ca="1">IF(INDIRECT("ЗакСпец!I1359")&lt;&gt;"",INDIRECT("ЗакСпец!I1359"),"")</f>
        <v/>
      </c>
      <c r="Y1887" s="141"/>
      <c r="Z1887" s="141"/>
      <c r="AA1887" s="141"/>
      <c r="AB1887" s="139"/>
    </row>
    <row r="1888" spans="1:28" ht="8.4499999999999993" customHeight="1" thickBot="1" x14ac:dyDescent="0.25">
      <c r="A1888" s="132"/>
      <c r="B1888" s="134"/>
      <c r="C1888" s="162"/>
      <c r="D1888" s="162"/>
      <c r="E1888" s="127"/>
      <c r="F1888" s="127"/>
      <c r="G1888" s="223" t="str">
        <f ca="1">IF(INDIRECT("ЗакСпец!A1360")&lt;&gt;"",INDIRECT("ЗакСпец!A1360"),"")</f>
        <v/>
      </c>
      <c r="H1888" s="141" t="str">
        <f ca="1">IF(INDIRECT("ЗакСпец!B1360")&lt;&gt;"",INDIRECT("ЗакСпец!B1360"),"")</f>
        <v/>
      </c>
      <c r="I1888" s="222" t="str">
        <f ca="1">IF(INDIRECT("ЗакСпец!C1360")&lt;&gt;"",INDIRECT("ЗакСпец!C1360"),"")</f>
        <v/>
      </c>
      <c r="J1888" s="222" t="str">
        <f ca="1">IF(INDIRECT("ЗакСпец!D1360")&lt;&gt;"",INDIRECT("ЗакСпец!D1360"),"")</f>
        <v/>
      </c>
      <c r="K1888" s="222"/>
      <c r="L1888" s="222"/>
      <c r="M1888" s="222"/>
      <c r="N1888" s="222"/>
      <c r="O1888" s="141" t="str">
        <f ca="1">IF(INDIRECT("ЗакСпец!E1360")&lt;&gt;"",INDIRECT("ЗакСпец!E1360"),"")</f>
        <v/>
      </c>
      <c r="P1888" s="141"/>
      <c r="Q1888" s="141"/>
      <c r="R1888" s="141"/>
      <c r="S1888" s="141"/>
      <c r="T1888" s="222" t="str">
        <f ca="1">IF(INDIRECT("ЗакСпец!F1360")&lt;&gt;"",INDIRECT("ЗакСпец!F1360"),"")</f>
        <v/>
      </c>
      <c r="U1888" s="222" t="str">
        <f ca="1">IF(INDIRECT("ЗакСпец!G1360")&lt;&gt;"",INDIRECT("ЗакСпец!G1360"),"")</f>
        <v/>
      </c>
      <c r="V1888" s="141" t="str">
        <f ca="1">IF(INDIRECT("ЗакСпец!H1360")&lt;&gt;"",INDIRECT("ЗакСпец!H1360"),"")</f>
        <v/>
      </c>
      <c r="W1888" s="141"/>
      <c r="X1888" s="141" t="str">
        <f ca="1">IF(INDIRECT("ЗакСпец!I1360")&lt;&gt;"",INDIRECT("ЗакСпец!I1360"),"")</f>
        <v/>
      </c>
      <c r="Y1888" s="141"/>
      <c r="Z1888" s="141"/>
      <c r="AA1888" s="141"/>
      <c r="AB1888" s="139"/>
    </row>
    <row r="1889" spans="1:28" ht="14.45" customHeight="1" thickBot="1" x14ac:dyDescent="0.25">
      <c r="A1889" s="132"/>
      <c r="B1889" s="134"/>
      <c r="C1889" s="162" t="s">
        <v>27</v>
      </c>
      <c r="D1889" s="162"/>
      <c r="E1889" s="127"/>
      <c r="F1889" s="127"/>
      <c r="G1889" s="223"/>
      <c r="H1889" s="141"/>
      <c r="I1889" s="222"/>
      <c r="J1889" s="222"/>
      <c r="K1889" s="222"/>
      <c r="L1889" s="222"/>
      <c r="M1889" s="222"/>
      <c r="N1889" s="222"/>
      <c r="O1889" s="141"/>
      <c r="P1889" s="141"/>
      <c r="Q1889" s="141"/>
      <c r="R1889" s="141"/>
      <c r="S1889" s="141"/>
      <c r="T1889" s="222"/>
      <c r="U1889" s="222"/>
      <c r="V1889" s="141"/>
      <c r="W1889" s="141"/>
      <c r="X1889" s="141"/>
      <c r="Y1889" s="141"/>
      <c r="Z1889" s="141"/>
      <c r="AA1889" s="141"/>
      <c r="AB1889" s="139"/>
    </row>
    <row r="1890" spans="1:28" ht="14.45" customHeight="1" thickBot="1" x14ac:dyDescent="0.25">
      <c r="A1890" s="132"/>
      <c r="B1890" s="134"/>
      <c r="C1890" s="162"/>
      <c r="D1890" s="162"/>
      <c r="E1890" s="127"/>
      <c r="F1890" s="127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39"/>
    </row>
    <row r="1891" spans="1:28" ht="14.45" customHeight="1" thickBot="1" x14ac:dyDescent="0.25">
      <c r="A1891" s="132"/>
      <c r="B1891" s="134"/>
      <c r="C1891" s="162"/>
      <c r="D1891" s="162"/>
      <c r="E1891" s="127"/>
      <c r="F1891" s="127"/>
      <c r="G1891" s="20"/>
      <c r="J1891" s="14"/>
      <c r="K1891" s="14"/>
      <c r="L1891" s="214"/>
      <c r="M1891" s="214"/>
      <c r="N1891" s="215"/>
      <c r="O1891" s="215"/>
      <c r="P1891" s="14"/>
      <c r="Q1891" s="14"/>
      <c r="R1891" s="216" t="str">
        <f>R1848</f>
        <v>1191-ИОС4.1-ВОР</v>
      </c>
      <c r="S1891" s="216"/>
      <c r="T1891" s="216"/>
      <c r="U1891" s="216"/>
      <c r="V1891" s="216"/>
      <c r="W1891" s="216"/>
      <c r="X1891" s="216"/>
      <c r="Y1891" s="216"/>
      <c r="Z1891" s="216"/>
      <c r="AA1891" s="32" t="s">
        <v>16</v>
      </c>
      <c r="AB1891" s="139"/>
    </row>
    <row r="1892" spans="1:28" ht="14.45" customHeight="1" thickBot="1" x14ac:dyDescent="0.25">
      <c r="A1892" s="132"/>
      <c r="B1892" s="134"/>
      <c r="C1892" s="162"/>
      <c r="D1892" s="162"/>
      <c r="E1892" s="127"/>
      <c r="F1892" s="127"/>
      <c r="G1892" s="20"/>
      <c r="J1892" s="27"/>
      <c r="K1892" s="27"/>
      <c r="L1892" s="199"/>
      <c r="M1892" s="199"/>
      <c r="N1892" s="219"/>
      <c r="O1892" s="219"/>
      <c r="P1892" s="27"/>
      <c r="Q1892" s="27"/>
      <c r="R1892" s="216"/>
      <c r="S1892" s="216"/>
      <c r="T1892" s="216"/>
      <c r="U1892" s="216"/>
      <c r="V1892" s="216"/>
      <c r="W1892" s="216"/>
      <c r="X1892" s="216"/>
      <c r="Y1892" s="216"/>
      <c r="Z1892" s="216"/>
      <c r="AA1892" s="213" t="str">
        <f ca="1">IF(CONCATENATE(H1854,H1855,H1856,H1857,H1858)&lt;&gt;"",AA1849+1,"")</f>
        <v/>
      </c>
      <c r="AB1892" s="139"/>
    </row>
    <row r="1893" spans="1:28" ht="14.45" customHeight="1" thickBot="1" x14ac:dyDescent="0.25">
      <c r="A1893" s="132"/>
      <c r="B1893" s="134"/>
      <c r="C1893" s="162"/>
      <c r="D1893" s="162"/>
      <c r="E1893" s="127"/>
      <c r="F1893" s="127"/>
      <c r="G1893" s="23"/>
      <c r="H1893" s="42"/>
      <c r="I1893" s="24"/>
      <c r="J1893" s="13" t="s">
        <v>10</v>
      </c>
      <c r="K1893" s="13" t="s">
        <v>11</v>
      </c>
      <c r="L1893" s="213" t="s">
        <v>16</v>
      </c>
      <c r="M1893" s="213"/>
      <c r="N1893" s="127" t="s">
        <v>12</v>
      </c>
      <c r="O1893" s="127"/>
      <c r="P1893" s="13" t="s">
        <v>13</v>
      </c>
      <c r="Q1893" s="13" t="s">
        <v>14</v>
      </c>
      <c r="R1893" s="216"/>
      <c r="S1893" s="216"/>
      <c r="T1893" s="216"/>
      <c r="U1893" s="216"/>
      <c r="V1893" s="216"/>
      <c r="W1893" s="216"/>
      <c r="X1893" s="216"/>
      <c r="Y1893" s="216"/>
      <c r="Z1893" s="216"/>
      <c r="AA1893" s="213"/>
      <c r="AB1893" s="139"/>
    </row>
    <row r="1894" spans="1:28" ht="16.899999999999999" customHeight="1" x14ac:dyDescent="0.2">
      <c r="A1894" s="196"/>
      <c r="B1894" s="197"/>
      <c r="C1894" s="197"/>
      <c r="D1894" s="197"/>
      <c r="E1894" s="197"/>
      <c r="F1894" s="197"/>
      <c r="G1894" s="197"/>
      <c r="H1894" s="197"/>
      <c r="I1894" s="197"/>
      <c r="J1894" s="197"/>
      <c r="K1894" s="197"/>
      <c r="L1894" s="197"/>
      <c r="M1894" s="197"/>
      <c r="N1894" s="197"/>
      <c r="O1894" s="197"/>
      <c r="P1894" s="197"/>
      <c r="Q1894" s="197"/>
      <c r="R1894" s="197"/>
      <c r="S1894" s="197"/>
      <c r="T1894" s="197"/>
      <c r="U1894" s="197"/>
      <c r="V1894" s="197"/>
      <c r="W1894" s="197"/>
      <c r="X1894" s="197"/>
      <c r="Y1894" s="197"/>
      <c r="Z1894" s="197"/>
      <c r="AA1894" s="197"/>
      <c r="AB1894" s="140"/>
    </row>
    <row r="1895" spans="1:28" ht="16.899999999999999" customHeight="1" thickBot="1" x14ac:dyDescent="0.25">
      <c r="A1895" s="130"/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35"/>
    </row>
    <row r="1896" spans="1:28" ht="100.15" customHeight="1" thickBot="1" x14ac:dyDescent="0.25">
      <c r="A1896" s="198"/>
      <c r="B1896" s="134"/>
      <c r="C1896" s="134"/>
      <c r="D1896" s="134"/>
      <c r="E1896" s="134"/>
      <c r="F1896" s="134"/>
      <c r="G1896" s="12" t="s">
        <v>18</v>
      </c>
      <c r="H1896" s="38" t="s">
        <v>19</v>
      </c>
      <c r="I1896" s="12" t="s">
        <v>20</v>
      </c>
      <c r="J1896" s="222" t="s">
        <v>21</v>
      </c>
      <c r="K1896" s="222"/>
      <c r="L1896" s="222"/>
      <c r="M1896" s="213"/>
      <c r="N1896" s="213"/>
      <c r="O1896" s="141" t="s">
        <v>22</v>
      </c>
      <c r="P1896" s="141"/>
      <c r="Q1896" s="141"/>
      <c r="R1896" s="141"/>
      <c r="S1896" s="141"/>
      <c r="T1896" s="12" t="s">
        <v>26</v>
      </c>
      <c r="U1896" s="12" t="s">
        <v>25</v>
      </c>
      <c r="V1896" s="141" t="s">
        <v>23</v>
      </c>
      <c r="W1896" s="141"/>
      <c r="X1896" s="141" t="s">
        <v>24</v>
      </c>
      <c r="Y1896" s="141"/>
      <c r="Z1896" s="141"/>
      <c r="AA1896" s="141"/>
      <c r="AB1896" s="139"/>
    </row>
    <row r="1897" spans="1:28" ht="22.5" customHeight="1" thickBot="1" x14ac:dyDescent="0.25">
      <c r="A1897" s="132"/>
      <c r="B1897" s="134"/>
      <c r="C1897" s="134"/>
      <c r="D1897" s="134"/>
      <c r="E1897" s="134"/>
      <c r="F1897" s="134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222" t="str">
        <f ca="1">IF(INDIRECT("ЗакСпец!D1361")&lt;&gt;"",INDIRECT("ЗакСпец!D1361"),"")</f>
        <v/>
      </c>
      <c r="K1897" s="222"/>
      <c r="L1897" s="222"/>
      <c r="M1897" s="222"/>
      <c r="N1897" s="222"/>
      <c r="O1897" s="141" t="str">
        <f ca="1">IF(INDIRECT("ЗакСпец!E1361")&lt;&gt;"",INDIRECT("ЗакСпец!E1361"),"")</f>
        <v/>
      </c>
      <c r="P1897" s="141"/>
      <c r="Q1897" s="141"/>
      <c r="R1897" s="141"/>
      <c r="S1897" s="141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41" t="str">
        <f ca="1">IF(INDIRECT("ЗакСпец!H1361")&lt;&gt;"",INDIRECT("ЗакСпец!H1361"),"")</f>
        <v/>
      </c>
      <c r="W1897" s="141"/>
      <c r="X1897" s="141" t="str">
        <f ca="1">IF(INDIRECT("ЗакСпец!I1361")&lt;&gt;"",INDIRECT("ЗакСпец!I1361"),"")</f>
        <v/>
      </c>
      <c r="Y1897" s="141"/>
      <c r="Z1897" s="141"/>
      <c r="AA1897" s="141"/>
      <c r="AB1897" s="139"/>
    </row>
    <row r="1898" spans="1:28" ht="22.5" customHeight="1" thickBot="1" x14ac:dyDescent="0.25">
      <c r="A1898" s="132"/>
      <c r="B1898" s="134"/>
      <c r="C1898" s="134"/>
      <c r="D1898" s="134"/>
      <c r="E1898" s="134"/>
      <c r="F1898" s="134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222" t="str">
        <f ca="1">IF(INDIRECT("ЗакСпец!D1362")&lt;&gt;"",INDIRECT("ЗакСпец!D1362"),"")</f>
        <v/>
      </c>
      <c r="K1898" s="222"/>
      <c r="L1898" s="222"/>
      <c r="M1898" s="222"/>
      <c r="N1898" s="222"/>
      <c r="O1898" s="141" t="str">
        <f ca="1">IF(INDIRECT("ЗакСпец!E1362")&lt;&gt;"",INDIRECT("ЗакСпец!E1362"),"")</f>
        <v/>
      </c>
      <c r="P1898" s="141"/>
      <c r="Q1898" s="141"/>
      <c r="R1898" s="141"/>
      <c r="S1898" s="141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41" t="str">
        <f ca="1">IF(INDIRECT("ЗакСпец!H1362")&lt;&gt;"",INDIRECT("ЗакСпец!H1362"),"")</f>
        <v/>
      </c>
      <c r="W1898" s="141"/>
      <c r="X1898" s="141" t="str">
        <f ca="1">IF(INDIRECT("ЗакСпец!I1362")&lt;&gt;"",INDIRECT("ЗакСпец!I1362"),"")</f>
        <v/>
      </c>
      <c r="Y1898" s="141"/>
      <c r="Z1898" s="141"/>
      <c r="AA1898" s="141"/>
      <c r="AB1898" s="139"/>
    </row>
    <row r="1899" spans="1:28" ht="22.5" customHeight="1" thickBot="1" x14ac:dyDescent="0.25">
      <c r="A1899" s="132"/>
      <c r="B1899" s="134"/>
      <c r="C1899" s="134"/>
      <c r="D1899" s="134"/>
      <c r="E1899" s="134"/>
      <c r="F1899" s="134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222" t="str">
        <f ca="1">IF(INDIRECT("ЗакСпец!D1363")&lt;&gt;"",INDIRECT("ЗакСпец!D1363"),"")</f>
        <v/>
      </c>
      <c r="K1899" s="222"/>
      <c r="L1899" s="222"/>
      <c r="M1899" s="222"/>
      <c r="N1899" s="222"/>
      <c r="O1899" s="141" t="str">
        <f ca="1">IF(INDIRECT("ЗакСпец!E1363")&lt;&gt;"",INDIRECT("ЗакСпец!E1363"),"")</f>
        <v/>
      </c>
      <c r="P1899" s="141"/>
      <c r="Q1899" s="141"/>
      <c r="R1899" s="141"/>
      <c r="S1899" s="141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41" t="str">
        <f ca="1">IF(INDIRECT("ЗакСпец!H1363")&lt;&gt;"",INDIRECT("ЗакСпец!H1363"),"")</f>
        <v/>
      </c>
      <c r="W1899" s="141"/>
      <c r="X1899" s="141" t="str">
        <f ca="1">IF(INDIRECT("ЗакСпец!I1363")&lt;&gt;"",INDIRECT("ЗакСпец!I1363"),"")</f>
        <v/>
      </c>
      <c r="Y1899" s="141"/>
      <c r="Z1899" s="141"/>
      <c r="AA1899" s="141"/>
      <c r="AB1899" s="139"/>
    </row>
    <row r="1900" spans="1:28" ht="22.5" customHeight="1" thickBot="1" x14ac:dyDescent="0.25">
      <c r="A1900" s="132"/>
      <c r="B1900" s="134"/>
      <c r="C1900" s="134"/>
      <c r="D1900" s="134"/>
      <c r="E1900" s="134"/>
      <c r="F1900" s="134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222" t="str">
        <f ca="1">IF(INDIRECT("ЗакСпец!D1364")&lt;&gt;"",INDIRECT("ЗакСпец!D1364"),"")</f>
        <v/>
      </c>
      <c r="K1900" s="222"/>
      <c r="L1900" s="222"/>
      <c r="M1900" s="222"/>
      <c r="N1900" s="222"/>
      <c r="O1900" s="141" t="str">
        <f ca="1">IF(INDIRECT("ЗакСпец!E1364")&lt;&gt;"",INDIRECT("ЗакСпец!E1364"),"")</f>
        <v/>
      </c>
      <c r="P1900" s="141"/>
      <c r="Q1900" s="141"/>
      <c r="R1900" s="141"/>
      <c r="S1900" s="141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41" t="str">
        <f ca="1">IF(INDIRECT("ЗакСпец!H1364")&lt;&gt;"",INDIRECT("ЗакСпец!H1364"),"")</f>
        <v/>
      </c>
      <c r="W1900" s="141"/>
      <c r="X1900" s="141" t="str">
        <f ca="1">IF(INDIRECT("ЗакСпец!I1364")&lt;&gt;"",INDIRECT("ЗакСпец!I1364"),"")</f>
        <v/>
      </c>
      <c r="Y1900" s="141"/>
      <c r="Z1900" s="141"/>
      <c r="AA1900" s="141"/>
      <c r="AB1900" s="139"/>
    </row>
    <row r="1901" spans="1:28" ht="22.5" customHeight="1" thickBot="1" x14ac:dyDescent="0.25">
      <c r="A1901" s="132"/>
      <c r="B1901" s="134"/>
      <c r="C1901" s="134"/>
      <c r="D1901" s="134"/>
      <c r="E1901" s="134"/>
      <c r="F1901" s="134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222" t="str">
        <f ca="1">IF(INDIRECT("ЗакСпец!D1365")&lt;&gt;"",INDIRECT("ЗакСпец!D1365"),"")</f>
        <v/>
      </c>
      <c r="K1901" s="222"/>
      <c r="L1901" s="222"/>
      <c r="M1901" s="222"/>
      <c r="N1901" s="222"/>
      <c r="O1901" s="141" t="str">
        <f ca="1">IF(INDIRECT("ЗакСпец!E1365")&lt;&gt;"",INDIRECT("ЗакСпец!E1365"),"")</f>
        <v/>
      </c>
      <c r="P1901" s="141"/>
      <c r="Q1901" s="141"/>
      <c r="R1901" s="141"/>
      <c r="S1901" s="141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41" t="str">
        <f ca="1">IF(INDIRECT("ЗакСпец!H1365")&lt;&gt;"",INDIRECT("ЗакСпец!H1365"),"")</f>
        <v/>
      </c>
      <c r="W1901" s="141"/>
      <c r="X1901" s="141" t="str">
        <f ca="1">IF(INDIRECT("ЗакСпец!I1365")&lt;&gt;"",INDIRECT("ЗакСпец!I1365"),"")</f>
        <v/>
      </c>
      <c r="Y1901" s="141"/>
      <c r="Z1901" s="141"/>
      <c r="AA1901" s="141"/>
      <c r="AB1901" s="139"/>
    </row>
    <row r="1902" spans="1:28" ht="22.5" customHeight="1" thickBot="1" x14ac:dyDescent="0.25">
      <c r="A1902" s="132"/>
      <c r="B1902" s="134"/>
      <c r="C1902" s="134"/>
      <c r="D1902" s="134"/>
      <c r="E1902" s="134"/>
      <c r="F1902" s="134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222" t="str">
        <f ca="1">IF(INDIRECT("ЗакСпец!D1366")&lt;&gt;"",INDIRECT("ЗакСпец!D1366"),"")</f>
        <v/>
      </c>
      <c r="K1902" s="222"/>
      <c r="L1902" s="222"/>
      <c r="M1902" s="222"/>
      <c r="N1902" s="222"/>
      <c r="O1902" s="141" t="str">
        <f ca="1">IF(INDIRECT("ЗакСпец!E1366")&lt;&gt;"",INDIRECT("ЗакСпец!E1366"),"")</f>
        <v/>
      </c>
      <c r="P1902" s="141"/>
      <c r="Q1902" s="141"/>
      <c r="R1902" s="141"/>
      <c r="S1902" s="141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41" t="str">
        <f ca="1">IF(INDIRECT("ЗакСпец!H1366")&lt;&gt;"",INDIRECT("ЗакСпец!H1366"),"")</f>
        <v/>
      </c>
      <c r="W1902" s="141"/>
      <c r="X1902" s="141" t="str">
        <f ca="1">IF(INDIRECT("ЗакСпец!I1366")&lt;&gt;"",INDIRECT("ЗакСпец!I1366"),"")</f>
        <v/>
      </c>
      <c r="Y1902" s="141"/>
      <c r="Z1902" s="141"/>
      <c r="AA1902" s="141"/>
      <c r="AB1902" s="139"/>
    </row>
    <row r="1903" spans="1:28" ht="22.5" customHeight="1" thickBot="1" x14ac:dyDescent="0.25">
      <c r="A1903" s="132"/>
      <c r="B1903" s="134"/>
      <c r="C1903" s="134"/>
      <c r="D1903" s="134"/>
      <c r="E1903" s="134"/>
      <c r="F1903" s="134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222" t="str">
        <f ca="1">IF(INDIRECT("ЗакСпец!D1367")&lt;&gt;"",INDIRECT("ЗакСпец!D1367"),"")</f>
        <v/>
      </c>
      <c r="K1903" s="222"/>
      <c r="L1903" s="222"/>
      <c r="M1903" s="222"/>
      <c r="N1903" s="222"/>
      <c r="O1903" s="141" t="str">
        <f ca="1">IF(INDIRECT("ЗакСпец!E1367")&lt;&gt;"",INDIRECT("ЗакСпец!E1367"),"")</f>
        <v/>
      </c>
      <c r="P1903" s="141"/>
      <c r="Q1903" s="141"/>
      <c r="R1903" s="141"/>
      <c r="S1903" s="141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41" t="str">
        <f ca="1">IF(INDIRECT("ЗакСпец!H1367")&lt;&gt;"",INDIRECT("ЗакСпец!H1367"),"")</f>
        <v/>
      </c>
      <c r="W1903" s="141"/>
      <c r="X1903" s="141" t="str">
        <f ca="1">IF(INDIRECT("ЗакСпец!I1367")&lt;&gt;"",INDIRECT("ЗакСпец!I1367"),"")</f>
        <v/>
      </c>
      <c r="Y1903" s="141"/>
      <c r="Z1903" s="141"/>
      <c r="AA1903" s="141"/>
      <c r="AB1903" s="139"/>
    </row>
    <row r="1904" spans="1:28" ht="22.5" customHeight="1" thickBot="1" x14ac:dyDescent="0.25">
      <c r="A1904" s="132"/>
      <c r="B1904" s="134"/>
      <c r="C1904" s="134"/>
      <c r="D1904" s="134"/>
      <c r="E1904" s="134"/>
      <c r="F1904" s="134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222" t="str">
        <f ca="1">IF(INDIRECT("ЗакСпец!D1368")&lt;&gt;"",INDIRECT("ЗакСпец!D1368"),"")</f>
        <v/>
      </c>
      <c r="K1904" s="222"/>
      <c r="L1904" s="222"/>
      <c r="M1904" s="222"/>
      <c r="N1904" s="222"/>
      <c r="O1904" s="141" t="str">
        <f ca="1">IF(INDIRECT("ЗакСпец!E1368")&lt;&gt;"",INDIRECT("ЗакСпец!E1368"),"")</f>
        <v/>
      </c>
      <c r="P1904" s="141"/>
      <c r="Q1904" s="141"/>
      <c r="R1904" s="141"/>
      <c r="S1904" s="141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41" t="str">
        <f ca="1">IF(INDIRECT("ЗакСпец!H1368")&lt;&gt;"",INDIRECT("ЗакСпец!H1368"),"")</f>
        <v/>
      </c>
      <c r="W1904" s="141"/>
      <c r="X1904" s="141" t="str">
        <f ca="1">IF(INDIRECT("ЗакСпец!I1368")&lt;&gt;"",INDIRECT("ЗакСпец!I1368"),"")</f>
        <v/>
      </c>
      <c r="Y1904" s="141"/>
      <c r="Z1904" s="141"/>
      <c r="AA1904" s="141"/>
      <c r="AB1904" s="139"/>
    </row>
    <row r="1905" spans="1:28" ht="22.5" customHeight="1" thickBot="1" x14ac:dyDescent="0.25">
      <c r="A1905" s="132"/>
      <c r="B1905" s="134"/>
      <c r="C1905" s="134"/>
      <c r="D1905" s="134"/>
      <c r="E1905" s="134"/>
      <c r="F1905" s="134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222" t="str">
        <f ca="1">IF(INDIRECT("ЗакСпец!D1369")&lt;&gt;"",INDIRECT("ЗакСпец!D1369"),"")</f>
        <v/>
      </c>
      <c r="K1905" s="222"/>
      <c r="L1905" s="222"/>
      <c r="M1905" s="222"/>
      <c r="N1905" s="222"/>
      <c r="O1905" s="141" t="str">
        <f ca="1">IF(INDIRECT("ЗакСпец!E1369")&lt;&gt;"",INDIRECT("ЗакСпец!E1369"),"")</f>
        <v/>
      </c>
      <c r="P1905" s="141"/>
      <c r="Q1905" s="141"/>
      <c r="R1905" s="141"/>
      <c r="S1905" s="141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41" t="str">
        <f ca="1">IF(INDIRECT("ЗакСпец!H1369")&lt;&gt;"",INDIRECT("ЗакСпец!H1369"),"")</f>
        <v/>
      </c>
      <c r="W1905" s="141"/>
      <c r="X1905" s="141" t="str">
        <f ca="1">IF(INDIRECT("ЗакСпец!I1369")&lt;&gt;"",INDIRECT("ЗакСпец!I1369"),"")</f>
        <v/>
      </c>
      <c r="Y1905" s="141"/>
      <c r="Z1905" s="141"/>
      <c r="AA1905" s="141"/>
      <c r="AB1905" s="139"/>
    </row>
    <row r="1906" spans="1:28" ht="22.5" customHeight="1" thickBot="1" x14ac:dyDescent="0.25">
      <c r="A1906" s="132"/>
      <c r="B1906" s="134"/>
      <c r="C1906" s="134"/>
      <c r="D1906" s="134"/>
      <c r="E1906" s="134"/>
      <c r="F1906" s="134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222" t="str">
        <f ca="1">IF(INDIRECT("ЗакСпец!D1370")&lt;&gt;"",INDIRECT("ЗакСпец!D1370"),"")</f>
        <v/>
      </c>
      <c r="K1906" s="222"/>
      <c r="L1906" s="222"/>
      <c r="M1906" s="222"/>
      <c r="N1906" s="222"/>
      <c r="O1906" s="141" t="str">
        <f ca="1">IF(INDIRECT("ЗакСпец!E1370")&lt;&gt;"",INDIRECT("ЗакСпец!E1370"),"")</f>
        <v/>
      </c>
      <c r="P1906" s="141"/>
      <c r="Q1906" s="141"/>
      <c r="R1906" s="141"/>
      <c r="S1906" s="141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41" t="str">
        <f ca="1">IF(INDIRECT("ЗакСпец!H1370")&lt;&gt;"",INDIRECT("ЗакСпец!H1370"),"")</f>
        <v/>
      </c>
      <c r="W1906" s="141"/>
      <c r="X1906" s="141" t="str">
        <f ca="1">IF(INDIRECT("ЗакСпец!I1370")&lt;&gt;"",INDIRECT("ЗакСпец!I1370"),"")</f>
        <v/>
      </c>
      <c r="Y1906" s="141"/>
      <c r="Z1906" s="141"/>
      <c r="AA1906" s="141"/>
      <c r="AB1906" s="139"/>
    </row>
    <row r="1907" spans="1:28" ht="22.5" customHeight="1" thickBot="1" x14ac:dyDescent="0.25">
      <c r="A1907" s="132"/>
      <c r="B1907" s="134"/>
      <c r="C1907" s="134"/>
      <c r="D1907" s="134"/>
      <c r="E1907" s="134"/>
      <c r="F1907" s="134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222" t="str">
        <f ca="1">IF(INDIRECT("ЗакСпец!D1371")&lt;&gt;"",INDIRECT("ЗакСпец!D1371"),"")</f>
        <v/>
      </c>
      <c r="K1907" s="222"/>
      <c r="L1907" s="222"/>
      <c r="M1907" s="222"/>
      <c r="N1907" s="222"/>
      <c r="O1907" s="141" t="str">
        <f ca="1">IF(INDIRECT("ЗакСпец!E1371")&lt;&gt;"",INDIRECT("ЗакСпец!E1371"),"")</f>
        <v/>
      </c>
      <c r="P1907" s="141"/>
      <c r="Q1907" s="141"/>
      <c r="R1907" s="141"/>
      <c r="S1907" s="141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41" t="str">
        <f ca="1">IF(INDIRECT("ЗакСпец!H1371")&lt;&gt;"",INDIRECT("ЗакСпец!H1371"),"")</f>
        <v/>
      </c>
      <c r="W1907" s="141"/>
      <c r="X1907" s="141" t="str">
        <f ca="1">IF(INDIRECT("ЗакСпец!I1371")&lt;&gt;"",INDIRECT("ЗакСпец!I1371"),"")</f>
        <v/>
      </c>
      <c r="Y1907" s="141"/>
      <c r="Z1907" s="141"/>
      <c r="AA1907" s="141"/>
      <c r="AB1907" s="139"/>
    </row>
    <row r="1908" spans="1:28" ht="22.5" customHeight="1" thickBot="1" x14ac:dyDescent="0.25">
      <c r="A1908" s="132"/>
      <c r="B1908" s="134"/>
      <c r="C1908" s="134"/>
      <c r="D1908" s="134"/>
      <c r="E1908" s="134"/>
      <c r="F1908" s="134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222" t="str">
        <f ca="1">IF(INDIRECT("ЗакСпец!D1372")&lt;&gt;"",INDIRECT("ЗакСпец!D1372"),"")</f>
        <v/>
      </c>
      <c r="K1908" s="222"/>
      <c r="L1908" s="222"/>
      <c r="M1908" s="222"/>
      <c r="N1908" s="222"/>
      <c r="O1908" s="141" t="str">
        <f ca="1">IF(INDIRECT("ЗакСпец!E1372")&lt;&gt;"",INDIRECT("ЗакСпец!E1372"),"")</f>
        <v/>
      </c>
      <c r="P1908" s="141"/>
      <c r="Q1908" s="141"/>
      <c r="R1908" s="141"/>
      <c r="S1908" s="141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41" t="str">
        <f ca="1">IF(INDIRECT("ЗакСпец!H1372")&lt;&gt;"",INDIRECT("ЗакСпец!H1372"),"")</f>
        <v/>
      </c>
      <c r="W1908" s="141"/>
      <c r="X1908" s="141" t="str">
        <f ca="1">IF(INDIRECT("ЗакСпец!I1372")&lt;&gt;"",INDIRECT("ЗакСпец!I1372"),"")</f>
        <v/>
      </c>
      <c r="Y1908" s="141"/>
      <c r="Z1908" s="141"/>
      <c r="AA1908" s="141"/>
      <c r="AB1908" s="139"/>
    </row>
    <row r="1909" spans="1:28" ht="22.5" customHeight="1" thickBot="1" x14ac:dyDescent="0.25">
      <c r="A1909" s="132"/>
      <c r="B1909" s="134"/>
      <c r="C1909" s="134"/>
      <c r="D1909" s="134"/>
      <c r="E1909" s="134"/>
      <c r="F1909" s="134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222" t="str">
        <f ca="1">IF(INDIRECT("ЗакСпец!D1373")&lt;&gt;"",INDIRECT("ЗакСпец!D1373"),"")</f>
        <v/>
      </c>
      <c r="K1909" s="222"/>
      <c r="L1909" s="222"/>
      <c r="M1909" s="222"/>
      <c r="N1909" s="222"/>
      <c r="O1909" s="141" t="str">
        <f ca="1">IF(INDIRECT("ЗакСпец!E1373")&lt;&gt;"",INDIRECT("ЗакСпец!E1373"),"")</f>
        <v/>
      </c>
      <c r="P1909" s="141"/>
      <c r="Q1909" s="141"/>
      <c r="R1909" s="141"/>
      <c r="S1909" s="141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41" t="str">
        <f ca="1">IF(INDIRECT("ЗакСпец!H1373")&lt;&gt;"",INDIRECT("ЗакСпец!H1373"),"")</f>
        <v/>
      </c>
      <c r="W1909" s="141"/>
      <c r="X1909" s="141" t="str">
        <f ca="1">IF(INDIRECT("ЗакСпец!I1373")&lt;&gt;"",INDIRECT("ЗакСпец!I1373"),"")</f>
        <v/>
      </c>
      <c r="Y1909" s="141"/>
      <c r="Z1909" s="141"/>
      <c r="AA1909" s="141"/>
      <c r="AB1909" s="139"/>
    </row>
    <row r="1910" spans="1:28" ht="22.5" customHeight="1" thickBot="1" x14ac:dyDescent="0.25">
      <c r="A1910" s="132"/>
      <c r="B1910" s="134"/>
      <c r="C1910" s="134"/>
      <c r="D1910" s="134"/>
      <c r="E1910" s="134"/>
      <c r="F1910" s="134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222" t="str">
        <f ca="1">IF(INDIRECT("ЗакСпец!D1374")&lt;&gt;"",INDIRECT("ЗакСпец!D1374"),"")</f>
        <v/>
      </c>
      <c r="K1910" s="222"/>
      <c r="L1910" s="222"/>
      <c r="M1910" s="222"/>
      <c r="N1910" s="222"/>
      <c r="O1910" s="141" t="str">
        <f ca="1">IF(INDIRECT("ЗакСпец!E1374")&lt;&gt;"",INDIRECT("ЗакСпец!E1374"),"")</f>
        <v/>
      </c>
      <c r="P1910" s="141"/>
      <c r="Q1910" s="141"/>
      <c r="R1910" s="141"/>
      <c r="S1910" s="141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41" t="str">
        <f ca="1">IF(INDIRECT("ЗакСпец!H1374")&lt;&gt;"",INDIRECT("ЗакСпец!H1374"),"")</f>
        <v/>
      </c>
      <c r="W1910" s="141"/>
      <c r="X1910" s="141" t="str">
        <f ca="1">IF(INDIRECT("ЗакСпец!I1374")&lt;&gt;"",INDIRECT("ЗакСпец!I1374"),"")</f>
        <v/>
      </c>
      <c r="Y1910" s="141"/>
      <c r="Z1910" s="141"/>
      <c r="AA1910" s="141"/>
      <c r="AB1910" s="139"/>
    </row>
    <row r="1911" spans="1:28" ht="16.899999999999999" customHeight="1" thickBot="1" x14ac:dyDescent="0.25">
      <c r="A1911" s="132"/>
      <c r="B1911" s="134"/>
      <c r="C1911" s="134"/>
      <c r="D1911" s="134"/>
      <c r="E1911" s="134"/>
      <c r="F1911" s="134"/>
      <c r="G1911" s="222" t="str">
        <f ca="1">IF(INDIRECT("ЗакСпец!A1375")&lt;&gt;"",INDIRECT("ЗакСпец!A1375"),"")</f>
        <v/>
      </c>
      <c r="H1911" s="141" t="str">
        <f ca="1">IF(INDIRECT("ЗакСпец!B1375")&lt;&gt;"",INDIRECT("ЗакСпец!B1375"),"")</f>
        <v/>
      </c>
      <c r="I1911" s="222" t="str">
        <f ca="1">IF(INDIRECT("ЗакСпец!C1375")&lt;&gt;"",INDIRECT("ЗакСпец!C1375"),"")</f>
        <v/>
      </c>
      <c r="J1911" s="222" t="str">
        <f ca="1">IF(INDIRECT("ЗакСпец!D1375")&lt;&gt;"",INDIRECT("ЗакСпец!D1375"),"")</f>
        <v/>
      </c>
      <c r="K1911" s="222"/>
      <c r="L1911" s="222"/>
      <c r="M1911" s="222"/>
      <c r="N1911" s="222"/>
      <c r="O1911" s="141" t="str">
        <f ca="1">IF(INDIRECT("ЗакСпец!E1375")&lt;&gt;"",INDIRECT("ЗакСпец!E1375"),"")</f>
        <v/>
      </c>
      <c r="P1911" s="141"/>
      <c r="Q1911" s="141"/>
      <c r="R1911" s="141"/>
      <c r="S1911" s="141"/>
      <c r="T1911" s="222" t="str">
        <f ca="1">IF(INDIRECT("ЗакСпец!F1375")&lt;&gt;"",INDIRECT("ЗакСпец!F1375"),"")</f>
        <v/>
      </c>
      <c r="U1911" s="222" t="str">
        <f ca="1">IF(INDIRECT("ЗакСпец!G1375")&lt;&gt;"",INDIRECT("ЗакСпец!G1375"),"")</f>
        <v/>
      </c>
      <c r="V1911" s="141" t="str">
        <f ca="1">IF(INDIRECT("ЗакСпец!H1375")&lt;&gt;"",INDIRECT("ЗакСпец!H1375"),"")</f>
        <v/>
      </c>
      <c r="W1911" s="141"/>
      <c r="X1911" s="141" t="str">
        <f ca="1">IF(INDIRECT("ЗакСпец!I1375")&lt;&gt;"",INDIRECT("ЗакСпец!I1375"),"")</f>
        <v/>
      </c>
      <c r="Y1911" s="141"/>
      <c r="Z1911" s="141"/>
      <c r="AA1911" s="141"/>
      <c r="AB1911" s="139"/>
    </row>
    <row r="1912" spans="1:28" ht="5.65" customHeight="1" thickBot="1" x14ac:dyDescent="0.25">
      <c r="A1912" s="132"/>
      <c r="B1912" s="134"/>
      <c r="C1912" s="134"/>
      <c r="D1912" s="134"/>
      <c r="E1912" s="134"/>
      <c r="F1912" s="134"/>
      <c r="G1912" s="222"/>
      <c r="H1912" s="141"/>
      <c r="I1912" s="222"/>
      <c r="J1912" s="222"/>
      <c r="K1912" s="222"/>
      <c r="L1912" s="222"/>
      <c r="M1912" s="222"/>
      <c r="N1912" s="222"/>
      <c r="O1912" s="141"/>
      <c r="P1912" s="141"/>
      <c r="Q1912" s="141"/>
      <c r="R1912" s="141"/>
      <c r="S1912" s="141"/>
      <c r="T1912" s="222"/>
      <c r="U1912" s="222"/>
      <c r="V1912" s="141"/>
      <c r="W1912" s="141"/>
      <c r="X1912" s="141"/>
      <c r="Y1912" s="141"/>
      <c r="Z1912" s="141"/>
      <c r="AA1912" s="141"/>
      <c r="AB1912" s="139"/>
    </row>
    <row r="1913" spans="1:28" ht="22.5" customHeight="1" thickBot="1" x14ac:dyDescent="0.25">
      <c r="A1913" s="132"/>
      <c r="B1913" s="134"/>
      <c r="C1913" s="134"/>
      <c r="D1913" s="134"/>
      <c r="E1913" s="134"/>
      <c r="F1913" s="134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222" t="str">
        <f ca="1">IF(INDIRECT("ЗакСпец!D1376")&lt;&gt;"",INDIRECT("ЗакСпец!D1376"),"")</f>
        <v/>
      </c>
      <c r="K1913" s="222"/>
      <c r="L1913" s="222"/>
      <c r="M1913" s="222"/>
      <c r="N1913" s="222"/>
      <c r="O1913" s="141" t="str">
        <f ca="1">IF(INDIRECT("ЗакСпец!E1376")&lt;&gt;"",INDIRECT("ЗакСпец!E1376"),"")</f>
        <v/>
      </c>
      <c r="P1913" s="141"/>
      <c r="Q1913" s="141"/>
      <c r="R1913" s="141"/>
      <c r="S1913" s="141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41" t="str">
        <f ca="1">IF(INDIRECT("ЗакСпец!H1376")&lt;&gt;"",INDIRECT("ЗакСпец!H1376"),"")</f>
        <v/>
      </c>
      <c r="W1913" s="141"/>
      <c r="X1913" s="141" t="str">
        <f ca="1">IF(INDIRECT("ЗакСпец!I1376")&lt;&gt;"",INDIRECT("ЗакСпец!I1376"),"")</f>
        <v/>
      </c>
      <c r="Y1913" s="141"/>
      <c r="Z1913" s="141"/>
      <c r="AA1913" s="141"/>
      <c r="AB1913" s="139"/>
    </row>
    <row r="1914" spans="1:28" ht="22.5" customHeight="1" thickBot="1" x14ac:dyDescent="0.25">
      <c r="A1914" s="132"/>
      <c r="B1914" s="134"/>
      <c r="C1914" s="134"/>
      <c r="D1914" s="134"/>
      <c r="E1914" s="134"/>
      <c r="F1914" s="134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222" t="str">
        <f ca="1">IF(INDIRECT("ЗакСпец!D1377")&lt;&gt;"",INDIRECT("ЗакСпец!D1377"),"")</f>
        <v/>
      </c>
      <c r="K1914" s="222"/>
      <c r="L1914" s="222"/>
      <c r="M1914" s="222"/>
      <c r="N1914" s="222"/>
      <c r="O1914" s="141" t="str">
        <f ca="1">IF(INDIRECT("ЗакСпец!E1377")&lt;&gt;"",INDIRECT("ЗакСпец!E1377"),"")</f>
        <v/>
      </c>
      <c r="P1914" s="141"/>
      <c r="Q1914" s="141"/>
      <c r="R1914" s="141"/>
      <c r="S1914" s="141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41" t="str">
        <f ca="1">IF(INDIRECT("ЗакСпец!H1377")&lt;&gt;"",INDIRECT("ЗакСпец!H1377"),"")</f>
        <v/>
      </c>
      <c r="W1914" s="141"/>
      <c r="X1914" s="141" t="str">
        <f ca="1">IF(INDIRECT("ЗакСпец!I1377")&lt;&gt;"",INDIRECT("ЗакСпец!I1377"),"")</f>
        <v/>
      </c>
      <c r="Y1914" s="141"/>
      <c r="Z1914" s="141"/>
      <c r="AA1914" s="141"/>
      <c r="AB1914" s="139"/>
    </row>
    <row r="1915" spans="1:28" ht="22.5" customHeight="1" thickBot="1" x14ac:dyDescent="0.25">
      <c r="A1915" s="132"/>
      <c r="B1915" s="134"/>
      <c r="C1915" s="134"/>
      <c r="D1915" s="134"/>
      <c r="E1915" s="134"/>
      <c r="F1915" s="134"/>
      <c r="G1915" s="222" t="str">
        <f ca="1">IF(INDIRECT("ЗакСпец!A1378")&lt;&gt;"",INDIRECT("ЗакСпец!A1378"),"")</f>
        <v/>
      </c>
      <c r="H1915" s="141" t="str">
        <f ca="1">IF(INDIRECT("ЗакСпец!B1378")&lt;&gt;"",INDIRECT("ЗакСпец!B1378"),"")</f>
        <v/>
      </c>
      <c r="I1915" s="222" t="str">
        <f ca="1">IF(INDIRECT("ЗакСпец!C1378")&lt;&gt;"",INDIRECT("ЗакСпец!C1378"),"")</f>
        <v/>
      </c>
      <c r="J1915" s="222" t="str">
        <f ca="1">IF(INDIRECT("ЗакСпец!D1378")&lt;&gt;"",INDIRECT("ЗакСпец!D1378"),"")</f>
        <v/>
      </c>
      <c r="K1915" s="222"/>
      <c r="L1915" s="222"/>
      <c r="M1915" s="222"/>
      <c r="N1915" s="222"/>
      <c r="O1915" s="141" t="str">
        <f ca="1">IF(INDIRECT("ЗакСпец!E1378")&lt;&gt;"",INDIRECT("ЗакСпец!E1378"),"")</f>
        <v/>
      </c>
      <c r="P1915" s="141"/>
      <c r="Q1915" s="141"/>
      <c r="R1915" s="141"/>
      <c r="S1915" s="141"/>
      <c r="T1915" s="222" t="str">
        <f ca="1">IF(INDIRECT("ЗакСпец!F1378")&lt;&gt;"",INDIRECT("ЗакСпец!F1378"),"")</f>
        <v/>
      </c>
      <c r="U1915" s="222" t="str">
        <f ca="1">IF(INDIRECT("ЗакСпец!G1378")&lt;&gt;"",INDIRECT("ЗакСпец!G1378"),"")</f>
        <v/>
      </c>
      <c r="V1915" s="141" t="str">
        <f ca="1">IF(INDIRECT("ЗакСпец!H1378")&lt;&gt;"",INDIRECT("ЗакСпец!H1378"),"")</f>
        <v/>
      </c>
      <c r="W1915" s="141"/>
      <c r="X1915" s="141" t="str">
        <f ca="1">IF(INDIRECT("ЗакСпец!I1378")&lt;&gt;"",INDIRECT("ЗакСпец!I1378"),"")</f>
        <v/>
      </c>
      <c r="Y1915" s="141"/>
      <c r="Z1915" s="141"/>
      <c r="AA1915" s="141"/>
      <c r="AB1915" s="139"/>
    </row>
    <row r="1916" spans="1:28" ht="2.85" customHeight="1" thickBot="1" x14ac:dyDescent="0.25">
      <c r="A1916" s="132"/>
      <c r="B1916" s="134"/>
      <c r="C1916" s="134"/>
      <c r="D1916" s="134"/>
      <c r="E1916" s="134"/>
      <c r="F1916" s="134"/>
      <c r="G1916" s="222"/>
      <c r="H1916" s="141"/>
      <c r="I1916" s="222"/>
      <c r="J1916" s="222"/>
      <c r="K1916" s="222"/>
      <c r="L1916" s="222"/>
      <c r="M1916" s="222"/>
      <c r="N1916" s="222"/>
      <c r="O1916" s="141"/>
      <c r="P1916" s="141"/>
      <c r="Q1916" s="141"/>
      <c r="R1916" s="141"/>
      <c r="S1916" s="141"/>
      <c r="T1916" s="222"/>
      <c r="U1916" s="222"/>
      <c r="V1916" s="141"/>
      <c r="W1916" s="141"/>
      <c r="X1916" s="141"/>
      <c r="Y1916" s="141"/>
      <c r="Z1916" s="141"/>
      <c r="AA1916" s="141"/>
      <c r="AB1916" s="139"/>
    </row>
    <row r="1917" spans="1:28" ht="22.5" customHeight="1" thickBot="1" x14ac:dyDescent="0.25">
      <c r="A1917" s="132"/>
      <c r="B1917" s="134"/>
      <c r="C1917" s="134"/>
      <c r="D1917" s="134"/>
      <c r="E1917" s="134"/>
      <c r="F1917" s="134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222" t="str">
        <f ca="1">IF(INDIRECT("ЗакСпец!D1379")&lt;&gt;"",INDIRECT("ЗакСпец!D1379"),"")</f>
        <v/>
      </c>
      <c r="K1917" s="222"/>
      <c r="L1917" s="222"/>
      <c r="M1917" s="222"/>
      <c r="N1917" s="222"/>
      <c r="O1917" s="141" t="str">
        <f ca="1">IF(INDIRECT("ЗакСпец!E1379")&lt;&gt;"",INDIRECT("ЗакСпец!E1379"),"")</f>
        <v/>
      </c>
      <c r="P1917" s="141"/>
      <c r="Q1917" s="141"/>
      <c r="R1917" s="141"/>
      <c r="S1917" s="141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41" t="str">
        <f ca="1">IF(INDIRECT("ЗакСпец!H1379")&lt;&gt;"",INDIRECT("ЗакСпец!H1379"),"")</f>
        <v/>
      </c>
      <c r="W1917" s="141"/>
      <c r="X1917" s="141" t="str">
        <f ca="1">IF(INDIRECT("ЗакСпец!I1379")&lt;&gt;"",INDIRECT("ЗакСпец!I1379"),"")</f>
        <v/>
      </c>
      <c r="Y1917" s="141"/>
      <c r="Z1917" s="141"/>
      <c r="AA1917" s="141"/>
      <c r="AB1917" s="139"/>
    </row>
    <row r="1918" spans="1:28" ht="22.5" customHeight="1" thickBot="1" x14ac:dyDescent="0.25">
      <c r="A1918" s="132"/>
      <c r="B1918" s="134"/>
      <c r="C1918" s="134"/>
      <c r="D1918" s="134"/>
      <c r="E1918" s="134"/>
      <c r="F1918" s="134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222" t="str">
        <f ca="1">IF(INDIRECT("ЗакСпец!D1380")&lt;&gt;"",INDIRECT("ЗакСпец!D1380"),"")</f>
        <v/>
      </c>
      <c r="K1918" s="222"/>
      <c r="L1918" s="222"/>
      <c r="M1918" s="222"/>
      <c r="N1918" s="222"/>
      <c r="O1918" s="141" t="str">
        <f ca="1">IF(INDIRECT("ЗакСпец!E1380")&lt;&gt;"",INDIRECT("ЗакСпец!E1380"),"")</f>
        <v/>
      </c>
      <c r="P1918" s="141"/>
      <c r="Q1918" s="141"/>
      <c r="R1918" s="141"/>
      <c r="S1918" s="141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41" t="str">
        <f ca="1">IF(INDIRECT("ЗакСпец!H1380")&lt;&gt;"",INDIRECT("ЗакСпец!H1380"),"")</f>
        <v/>
      </c>
      <c r="W1918" s="141"/>
      <c r="X1918" s="141" t="str">
        <f ca="1">IF(INDIRECT("ЗакСпец!I1380")&lt;&gt;"",INDIRECT("ЗакСпец!I1380"),"")</f>
        <v/>
      </c>
      <c r="Y1918" s="141"/>
      <c r="Z1918" s="141"/>
      <c r="AA1918" s="141"/>
      <c r="AB1918" s="139"/>
    </row>
    <row r="1919" spans="1:28" ht="8.4499999999999993" customHeight="1" thickBot="1" x14ac:dyDescent="0.25">
      <c r="A1919" s="132"/>
      <c r="B1919" s="134"/>
      <c r="C1919" s="134"/>
      <c r="D1919" s="134"/>
      <c r="E1919" s="134"/>
      <c r="F1919" s="134"/>
      <c r="G1919" s="222" t="str">
        <f ca="1">IF(INDIRECT("ЗакСпец!A1381")&lt;&gt;"",INDIRECT("ЗакСпец!A1381"),"")</f>
        <v/>
      </c>
      <c r="H1919" s="141" t="str">
        <f ca="1">IF(INDIRECT("ЗакСпец!B1381")&lt;&gt;"",INDIRECT("ЗакСпец!B1381"),"")</f>
        <v/>
      </c>
      <c r="I1919" s="222" t="str">
        <f ca="1">IF(INDIRECT("ЗакСпец!C1381")&lt;&gt;"",INDIRECT("ЗакСпец!C1381"),"")</f>
        <v/>
      </c>
      <c r="J1919" s="222" t="str">
        <f ca="1">IF(INDIRECT("ЗакСпец!D1381")&lt;&gt;"",INDIRECT("ЗакСпец!D1381"),"")</f>
        <v/>
      </c>
      <c r="K1919" s="222"/>
      <c r="L1919" s="222"/>
      <c r="M1919" s="222"/>
      <c r="N1919" s="222"/>
      <c r="O1919" s="141" t="str">
        <f ca="1">IF(INDIRECT("ЗакСпец!E1381")&lt;&gt;"",INDIRECT("ЗакСпец!E1381"),"")</f>
        <v/>
      </c>
      <c r="P1919" s="141"/>
      <c r="Q1919" s="141"/>
      <c r="R1919" s="141"/>
      <c r="S1919" s="141"/>
      <c r="T1919" s="222" t="str">
        <f ca="1">IF(INDIRECT("ЗакСпец!F1381")&lt;&gt;"",INDIRECT("ЗакСпец!F1381"),"")</f>
        <v/>
      </c>
      <c r="U1919" s="222" t="str">
        <f ca="1">IF(INDIRECT("ЗакСпец!G1381")&lt;&gt;"",INDIRECT("ЗакСпец!G1381"),"")</f>
        <v/>
      </c>
      <c r="V1919" s="141" t="str">
        <f ca="1">IF(INDIRECT("ЗакСпец!H1381")&lt;&gt;"",INDIRECT("ЗакСпец!H1381"),"")</f>
        <v/>
      </c>
      <c r="W1919" s="141"/>
      <c r="X1919" s="141" t="str">
        <f ca="1">IF(INDIRECT("ЗакСпец!I1381")&lt;&gt;"",INDIRECT("ЗакСпец!I1381"),"")</f>
        <v/>
      </c>
      <c r="Y1919" s="141"/>
      <c r="Z1919" s="141"/>
      <c r="AA1919" s="141"/>
      <c r="AB1919" s="139"/>
    </row>
    <row r="1920" spans="1:28" ht="14.1" customHeight="1" thickBot="1" x14ac:dyDescent="0.25">
      <c r="A1920" s="132"/>
      <c r="B1920" s="134"/>
      <c r="C1920" s="134"/>
      <c r="D1920" s="134"/>
      <c r="E1920" s="134"/>
      <c r="F1920" s="134"/>
      <c r="G1920" s="222"/>
      <c r="H1920" s="141"/>
      <c r="I1920" s="222"/>
      <c r="J1920" s="222"/>
      <c r="K1920" s="222"/>
      <c r="L1920" s="222"/>
      <c r="M1920" s="222"/>
      <c r="N1920" s="222"/>
      <c r="O1920" s="141"/>
      <c r="P1920" s="141"/>
      <c r="Q1920" s="141"/>
      <c r="R1920" s="141"/>
      <c r="S1920" s="141"/>
      <c r="T1920" s="222"/>
      <c r="U1920" s="222"/>
      <c r="V1920" s="141"/>
      <c r="W1920" s="141"/>
      <c r="X1920" s="141"/>
      <c r="Y1920" s="141"/>
      <c r="Z1920" s="141"/>
      <c r="AA1920" s="141"/>
      <c r="AB1920" s="139"/>
    </row>
    <row r="1921" spans="1:28" ht="22.5" customHeight="1" thickBot="1" x14ac:dyDescent="0.25">
      <c r="A1921" s="132"/>
      <c r="B1921" s="134"/>
      <c r="C1921" s="134"/>
      <c r="D1921" s="134"/>
      <c r="E1921" s="134"/>
      <c r="F1921" s="134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222" t="str">
        <f ca="1">IF(INDIRECT("ЗакСпец!D1382")&lt;&gt;"",INDIRECT("ЗакСпец!D1382"),"")</f>
        <v/>
      </c>
      <c r="K1921" s="222"/>
      <c r="L1921" s="222"/>
      <c r="M1921" s="222"/>
      <c r="N1921" s="222"/>
      <c r="O1921" s="141" t="str">
        <f ca="1">IF(INDIRECT("ЗакСпец!E1382")&lt;&gt;"",INDIRECT("ЗакСпец!E1382"),"")</f>
        <v/>
      </c>
      <c r="P1921" s="141"/>
      <c r="Q1921" s="141"/>
      <c r="R1921" s="141"/>
      <c r="S1921" s="141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41" t="str">
        <f ca="1">IF(INDIRECT("ЗакСпец!H1382")&lt;&gt;"",INDIRECT("ЗакСпец!H1382"),"")</f>
        <v/>
      </c>
      <c r="W1921" s="141"/>
      <c r="X1921" s="141" t="str">
        <f ca="1">IF(INDIRECT("ЗакСпец!I1382")&lt;&gt;"",INDIRECT("ЗакСпец!I1382"),"")</f>
        <v/>
      </c>
      <c r="Y1921" s="141"/>
      <c r="Z1921" s="141"/>
      <c r="AA1921" s="141"/>
      <c r="AB1921" s="139"/>
    </row>
    <row r="1922" spans="1:28" ht="19.7" customHeight="1" thickBot="1" x14ac:dyDescent="0.25">
      <c r="A1922" s="132"/>
      <c r="B1922" s="134"/>
      <c r="C1922" s="134"/>
      <c r="D1922" s="134"/>
      <c r="E1922" s="134"/>
      <c r="F1922" s="134"/>
      <c r="G1922" s="222" t="str">
        <f ca="1">IF(INDIRECT("ЗакСпец!A1383")&lt;&gt;"",INDIRECT("ЗакСпец!A1383"),"")</f>
        <v/>
      </c>
      <c r="H1922" s="141" t="str">
        <f ca="1">IF(INDIRECT("ЗакСпец!B1383")&lt;&gt;"",INDIRECT("ЗакСпец!B1383"),"")</f>
        <v/>
      </c>
      <c r="I1922" s="222" t="str">
        <f ca="1">IF(INDIRECT("ЗакСпец!C1383")&lt;&gt;"",INDIRECT("ЗакСпец!C1383"),"")</f>
        <v/>
      </c>
      <c r="J1922" s="222" t="str">
        <f ca="1">IF(INDIRECT("ЗакСпец!D1383")&lt;&gt;"",INDIRECT("ЗакСпец!D1383"),"")</f>
        <v/>
      </c>
      <c r="K1922" s="222"/>
      <c r="L1922" s="222"/>
      <c r="M1922" s="222"/>
      <c r="N1922" s="222"/>
      <c r="O1922" s="141" t="str">
        <f ca="1">IF(INDIRECT("ЗакСпец!E1383")&lt;&gt;"",INDIRECT("ЗакСпец!E1383"),"")</f>
        <v/>
      </c>
      <c r="P1922" s="141"/>
      <c r="Q1922" s="141"/>
      <c r="R1922" s="141"/>
      <c r="S1922" s="141"/>
      <c r="T1922" s="222" t="str">
        <f ca="1">IF(INDIRECT("ЗакСпец!F1383")&lt;&gt;"",INDIRECT("ЗакСпец!F1383"),"")</f>
        <v/>
      </c>
      <c r="U1922" s="222" t="str">
        <f ca="1">IF(INDIRECT("ЗакСпец!G1383")&lt;&gt;"",INDIRECT("ЗакСпец!G1383"),"")</f>
        <v/>
      </c>
      <c r="V1922" s="141" t="str">
        <f ca="1">IF(INDIRECT("ЗакСпец!H1383")&lt;&gt;"",INDIRECT("ЗакСпец!H1383"),"")</f>
        <v/>
      </c>
      <c r="W1922" s="141"/>
      <c r="X1922" s="141" t="str">
        <f ca="1">IF(INDIRECT("ЗакСпец!I1383")&lt;&gt;"",INDIRECT("ЗакСпец!I1383"),"")</f>
        <v/>
      </c>
      <c r="Y1922" s="141"/>
      <c r="Z1922" s="141"/>
      <c r="AA1922" s="141"/>
      <c r="AB1922" s="139"/>
    </row>
    <row r="1923" spans="1:28" ht="2.85" customHeight="1" thickBot="1" x14ac:dyDescent="0.25">
      <c r="A1923" s="132"/>
      <c r="B1923" s="134"/>
      <c r="C1923" s="162" t="s">
        <v>29</v>
      </c>
      <c r="D1923" s="127"/>
      <c r="E1923" s="127"/>
      <c r="F1923" s="127"/>
      <c r="G1923" s="223"/>
      <c r="H1923" s="141"/>
      <c r="I1923" s="222"/>
      <c r="J1923" s="222"/>
      <c r="K1923" s="222"/>
      <c r="L1923" s="222"/>
      <c r="M1923" s="222"/>
      <c r="N1923" s="222"/>
      <c r="O1923" s="141"/>
      <c r="P1923" s="141"/>
      <c r="Q1923" s="141"/>
      <c r="R1923" s="141"/>
      <c r="S1923" s="141"/>
      <c r="T1923" s="222"/>
      <c r="U1923" s="222"/>
      <c r="V1923" s="141"/>
      <c r="W1923" s="141"/>
      <c r="X1923" s="141"/>
      <c r="Y1923" s="141"/>
      <c r="Z1923" s="141"/>
      <c r="AA1923" s="141"/>
      <c r="AB1923" s="139"/>
    </row>
    <row r="1924" spans="1:28" ht="22.5" customHeight="1" thickBot="1" x14ac:dyDescent="0.25">
      <c r="A1924" s="132"/>
      <c r="B1924" s="134"/>
      <c r="C1924" s="127"/>
      <c r="D1924" s="127"/>
      <c r="E1924" s="127"/>
      <c r="F1924" s="127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222" t="str">
        <f ca="1">IF(INDIRECT("ЗакСпец!D1384")&lt;&gt;"",INDIRECT("ЗакСпец!D1384"),"")</f>
        <v/>
      </c>
      <c r="K1924" s="222"/>
      <c r="L1924" s="222"/>
      <c r="M1924" s="222"/>
      <c r="N1924" s="222"/>
      <c r="O1924" s="141" t="str">
        <f ca="1">IF(INDIRECT("ЗакСпец!E1384")&lt;&gt;"",INDIRECT("ЗакСпец!E1384"),"")</f>
        <v/>
      </c>
      <c r="P1924" s="141"/>
      <c r="Q1924" s="141"/>
      <c r="R1924" s="141"/>
      <c r="S1924" s="141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41" t="str">
        <f ca="1">IF(INDIRECT("ЗакСпец!H1384")&lt;&gt;"",INDIRECT("ЗакСпец!H1384"),"")</f>
        <v/>
      </c>
      <c r="W1924" s="141"/>
      <c r="X1924" s="141" t="str">
        <f ca="1">IF(INDIRECT("ЗакСпец!I1384")&lt;&gt;"",INDIRECT("ЗакСпец!I1384"),"")</f>
        <v/>
      </c>
      <c r="Y1924" s="141"/>
      <c r="Z1924" s="141"/>
      <c r="AA1924" s="141"/>
      <c r="AB1924" s="139"/>
    </row>
    <row r="1925" spans="1:28" ht="22.5" customHeight="1" thickBot="1" x14ac:dyDescent="0.25">
      <c r="A1925" s="132"/>
      <c r="B1925" s="134"/>
      <c r="C1925" s="127"/>
      <c r="D1925" s="127"/>
      <c r="E1925" s="127"/>
      <c r="F1925" s="127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222" t="str">
        <f ca="1">IF(INDIRECT("ЗакСпец!D1385")&lt;&gt;"",INDIRECT("ЗакСпец!D1385"),"")</f>
        <v/>
      </c>
      <c r="K1925" s="222"/>
      <c r="L1925" s="222"/>
      <c r="M1925" s="222"/>
      <c r="N1925" s="222"/>
      <c r="O1925" s="141" t="str">
        <f ca="1">IF(INDIRECT("ЗакСпец!E1385")&lt;&gt;"",INDIRECT("ЗакСпец!E1385"),"")</f>
        <v/>
      </c>
      <c r="P1925" s="141"/>
      <c r="Q1925" s="141"/>
      <c r="R1925" s="141"/>
      <c r="S1925" s="141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41" t="str">
        <f ca="1">IF(INDIRECT("ЗакСпец!H1385")&lt;&gt;"",INDIRECT("ЗакСпец!H1385"),"")</f>
        <v/>
      </c>
      <c r="W1925" s="141"/>
      <c r="X1925" s="141" t="str">
        <f ca="1">IF(INDIRECT("ЗакСпец!I1385")&lt;&gt;"",INDIRECT("ЗакСпец!I1385"),"")</f>
        <v/>
      </c>
      <c r="Y1925" s="141"/>
      <c r="Z1925" s="141"/>
      <c r="AA1925" s="141"/>
      <c r="AB1925" s="139"/>
    </row>
    <row r="1926" spans="1:28" ht="22.5" customHeight="1" thickBot="1" x14ac:dyDescent="0.25">
      <c r="A1926" s="132"/>
      <c r="B1926" s="134"/>
      <c r="C1926" s="127"/>
      <c r="D1926" s="127"/>
      <c r="E1926" s="127"/>
      <c r="F1926" s="127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222" t="str">
        <f ca="1">IF(INDIRECT("ЗакСпец!D1386")&lt;&gt;"",INDIRECT("ЗакСпец!D1386"),"")</f>
        <v/>
      </c>
      <c r="K1926" s="222"/>
      <c r="L1926" s="222"/>
      <c r="M1926" s="222"/>
      <c r="N1926" s="222"/>
      <c r="O1926" s="141" t="str">
        <f ca="1">IF(INDIRECT("ЗакСпец!E1386")&lt;&gt;"",INDIRECT("ЗакСпец!E1386"),"")</f>
        <v/>
      </c>
      <c r="P1926" s="141"/>
      <c r="Q1926" s="141"/>
      <c r="R1926" s="141"/>
      <c r="S1926" s="141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41" t="str">
        <f ca="1">IF(INDIRECT("ЗакСпец!H1386")&lt;&gt;"",INDIRECT("ЗакСпец!H1386"),"")</f>
        <v/>
      </c>
      <c r="W1926" s="141"/>
      <c r="X1926" s="141" t="str">
        <f ca="1">IF(INDIRECT("ЗакСпец!I1386")&lt;&gt;"",INDIRECT("ЗакСпец!I1386"),"")</f>
        <v/>
      </c>
      <c r="Y1926" s="141"/>
      <c r="Z1926" s="141"/>
      <c r="AA1926" s="141"/>
      <c r="AB1926" s="139"/>
    </row>
    <row r="1927" spans="1:28" ht="22.5" customHeight="1" thickBot="1" x14ac:dyDescent="0.25">
      <c r="A1927" s="132"/>
      <c r="B1927" s="134"/>
      <c r="C1927" s="162" t="s">
        <v>28</v>
      </c>
      <c r="D1927" s="162"/>
      <c r="E1927" s="127"/>
      <c r="F1927" s="127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222" t="str">
        <f ca="1">IF(INDIRECT("ЗакСпец!D1387")&lt;&gt;"",INDIRECT("ЗакСпец!D1387"),"")</f>
        <v/>
      </c>
      <c r="K1927" s="222"/>
      <c r="L1927" s="222"/>
      <c r="M1927" s="222"/>
      <c r="N1927" s="222"/>
      <c r="O1927" s="141" t="str">
        <f ca="1">IF(INDIRECT("ЗакСпец!E1387")&lt;&gt;"",INDIRECT("ЗакСпец!E1387"),"")</f>
        <v/>
      </c>
      <c r="P1927" s="141"/>
      <c r="Q1927" s="141"/>
      <c r="R1927" s="141"/>
      <c r="S1927" s="141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41" t="str">
        <f ca="1">IF(INDIRECT("ЗакСпец!H1387")&lt;&gt;"",INDIRECT("ЗакСпец!H1387"),"")</f>
        <v/>
      </c>
      <c r="W1927" s="141"/>
      <c r="X1927" s="141" t="str">
        <f ca="1">IF(INDIRECT("ЗакСпец!I1387")&lt;&gt;"",INDIRECT("ЗакСпец!I1387"),"")</f>
        <v/>
      </c>
      <c r="Y1927" s="141"/>
      <c r="Z1927" s="141"/>
      <c r="AA1927" s="141"/>
      <c r="AB1927" s="139"/>
    </row>
    <row r="1928" spans="1:28" ht="22.5" customHeight="1" thickBot="1" x14ac:dyDescent="0.25">
      <c r="A1928" s="132"/>
      <c r="B1928" s="134"/>
      <c r="C1928" s="162"/>
      <c r="D1928" s="162"/>
      <c r="E1928" s="127"/>
      <c r="F1928" s="127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222" t="str">
        <f ca="1">IF(INDIRECT("ЗакСпец!D1388")&lt;&gt;"",INDIRECT("ЗакСпец!D1388"),"")</f>
        <v/>
      </c>
      <c r="K1928" s="222"/>
      <c r="L1928" s="222"/>
      <c r="M1928" s="222"/>
      <c r="N1928" s="222"/>
      <c r="O1928" s="141" t="str">
        <f ca="1">IF(INDIRECT("ЗакСпец!E1388")&lt;&gt;"",INDIRECT("ЗакСпец!E1388"),"")</f>
        <v/>
      </c>
      <c r="P1928" s="141"/>
      <c r="Q1928" s="141"/>
      <c r="R1928" s="141"/>
      <c r="S1928" s="141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41" t="str">
        <f ca="1">IF(INDIRECT("ЗакСпец!H1388")&lt;&gt;"",INDIRECT("ЗакСпец!H1388"),"")</f>
        <v/>
      </c>
      <c r="W1928" s="141"/>
      <c r="X1928" s="141" t="str">
        <f ca="1">IF(INDIRECT("ЗакСпец!I1388")&lt;&gt;"",INDIRECT("ЗакСпец!I1388"),"")</f>
        <v/>
      </c>
      <c r="Y1928" s="141"/>
      <c r="Z1928" s="141"/>
      <c r="AA1928" s="141"/>
      <c r="AB1928" s="139"/>
    </row>
    <row r="1929" spans="1:28" ht="22.5" customHeight="1" thickBot="1" x14ac:dyDescent="0.25">
      <c r="A1929" s="132"/>
      <c r="B1929" s="134"/>
      <c r="C1929" s="162"/>
      <c r="D1929" s="162"/>
      <c r="E1929" s="127"/>
      <c r="F1929" s="127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222" t="str">
        <f ca="1">IF(INDIRECT("ЗакСпец!D1389")&lt;&gt;"",INDIRECT("ЗакСпец!D1389"),"")</f>
        <v/>
      </c>
      <c r="K1929" s="222"/>
      <c r="L1929" s="222"/>
      <c r="M1929" s="222"/>
      <c r="N1929" s="222"/>
      <c r="O1929" s="141" t="str">
        <f ca="1">IF(INDIRECT("ЗакСпец!E1389")&lt;&gt;"",INDIRECT("ЗакСпец!E1389"),"")</f>
        <v/>
      </c>
      <c r="P1929" s="141"/>
      <c r="Q1929" s="141"/>
      <c r="R1929" s="141"/>
      <c r="S1929" s="141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41" t="str">
        <f ca="1">IF(INDIRECT("ЗакСпец!H1389")&lt;&gt;"",INDIRECT("ЗакСпец!H1389"),"")</f>
        <v/>
      </c>
      <c r="W1929" s="141"/>
      <c r="X1929" s="141" t="str">
        <f ca="1">IF(INDIRECT("ЗакСпец!I1389")&lt;&gt;"",INDIRECT("ЗакСпец!I1389"),"")</f>
        <v/>
      </c>
      <c r="Y1929" s="141"/>
      <c r="Z1929" s="141"/>
      <c r="AA1929" s="141"/>
      <c r="AB1929" s="139"/>
    </row>
    <row r="1930" spans="1:28" ht="22.5" customHeight="1" thickBot="1" x14ac:dyDescent="0.25">
      <c r="A1930" s="132"/>
      <c r="B1930" s="134"/>
      <c r="C1930" s="162"/>
      <c r="D1930" s="162"/>
      <c r="E1930" s="127"/>
      <c r="F1930" s="127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222" t="str">
        <f ca="1">IF(INDIRECT("ЗакСпец!D1390")&lt;&gt;"",INDIRECT("ЗакСпец!D1390"),"")</f>
        <v/>
      </c>
      <c r="K1930" s="222"/>
      <c r="L1930" s="222"/>
      <c r="M1930" s="222"/>
      <c r="N1930" s="222"/>
      <c r="O1930" s="141" t="str">
        <f ca="1">IF(INDIRECT("ЗакСпец!E1390")&lt;&gt;"",INDIRECT("ЗакСпец!E1390"),"")</f>
        <v/>
      </c>
      <c r="P1930" s="141"/>
      <c r="Q1930" s="141"/>
      <c r="R1930" s="141"/>
      <c r="S1930" s="141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41" t="str">
        <f ca="1">IF(INDIRECT("ЗакСпец!H1390")&lt;&gt;"",INDIRECT("ЗакСпец!H1390"),"")</f>
        <v/>
      </c>
      <c r="W1930" s="141"/>
      <c r="X1930" s="141" t="str">
        <f ca="1">IF(INDIRECT("ЗакСпец!I1390")&lt;&gt;"",INDIRECT("ЗакСпец!I1390"),"")</f>
        <v/>
      </c>
      <c r="Y1930" s="141"/>
      <c r="Z1930" s="141"/>
      <c r="AA1930" s="141"/>
      <c r="AB1930" s="139"/>
    </row>
    <row r="1931" spans="1:28" ht="8.4499999999999993" customHeight="1" thickBot="1" x14ac:dyDescent="0.25">
      <c r="A1931" s="132"/>
      <c r="B1931" s="134"/>
      <c r="C1931" s="162"/>
      <c r="D1931" s="162"/>
      <c r="E1931" s="127"/>
      <c r="F1931" s="127"/>
      <c r="G1931" s="223" t="str">
        <f ca="1">IF(INDIRECT("ЗакСпец!A1391")&lt;&gt;"",INDIRECT("ЗакСпец!A1391"),"")</f>
        <v/>
      </c>
      <c r="H1931" s="141" t="str">
        <f ca="1">IF(INDIRECT("ЗакСпец!B1391")&lt;&gt;"",INDIRECT("ЗакСпец!B1391"),"")</f>
        <v/>
      </c>
      <c r="I1931" s="222" t="str">
        <f ca="1">IF(INDIRECT("ЗакСпец!C1391")&lt;&gt;"",INDIRECT("ЗакСпец!C1391"),"")</f>
        <v/>
      </c>
      <c r="J1931" s="222" t="str">
        <f ca="1">IF(INDIRECT("ЗакСпец!D1391")&lt;&gt;"",INDIRECT("ЗакСпец!D1391"),"")</f>
        <v/>
      </c>
      <c r="K1931" s="222"/>
      <c r="L1931" s="222"/>
      <c r="M1931" s="222"/>
      <c r="N1931" s="222"/>
      <c r="O1931" s="141" t="str">
        <f ca="1">IF(INDIRECT("ЗакСпец!E1391")&lt;&gt;"",INDIRECT("ЗакСпец!E1391"),"")</f>
        <v/>
      </c>
      <c r="P1931" s="141"/>
      <c r="Q1931" s="141"/>
      <c r="R1931" s="141"/>
      <c r="S1931" s="141"/>
      <c r="T1931" s="222" t="str">
        <f ca="1">IF(INDIRECT("ЗакСпец!F1391")&lt;&gt;"",INDIRECT("ЗакСпец!F1391"),"")</f>
        <v/>
      </c>
      <c r="U1931" s="222" t="str">
        <f ca="1">IF(INDIRECT("ЗакСпец!G1391")&lt;&gt;"",INDIRECT("ЗакСпец!G1391"),"")</f>
        <v/>
      </c>
      <c r="V1931" s="141" t="str">
        <f ca="1">IF(INDIRECT("ЗакСпец!H1391")&lt;&gt;"",INDIRECT("ЗакСпец!H1391"),"")</f>
        <v/>
      </c>
      <c r="W1931" s="141"/>
      <c r="X1931" s="141" t="str">
        <f ca="1">IF(INDIRECT("ЗакСпец!I1391")&lt;&gt;"",INDIRECT("ЗакСпец!I1391"),"")</f>
        <v/>
      </c>
      <c r="Y1931" s="141"/>
      <c r="Z1931" s="141"/>
      <c r="AA1931" s="141"/>
      <c r="AB1931" s="139"/>
    </row>
    <row r="1932" spans="1:28" ht="14.45" customHeight="1" thickBot="1" x14ac:dyDescent="0.25">
      <c r="A1932" s="132"/>
      <c r="B1932" s="134"/>
      <c r="C1932" s="162" t="s">
        <v>27</v>
      </c>
      <c r="D1932" s="162"/>
      <c r="E1932" s="127"/>
      <c r="F1932" s="127"/>
      <c r="G1932" s="223"/>
      <c r="H1932" s="141"/>
      <c r="I1932" s="222"/>
      <c r="J1932" s="222"/>
      <c r="K1932" s="222"/>
      <c r="L1932" s="222"/>
      <c r="M1932" s="222"/>
      <c r="N1932" s="222"/>
      <c r="O1932" s="141"/>
      <c r="P1932" s="141"/>
      <c r="Q1932" s="141"/>
      <c r="R1932" s="141"/>
      <c r="S1932" s="141"/>
      <c r="T1932" s="222"/>
      <c r="U1932" s="222"/>
      <c r="V1932" s="141"/>
      <c r="W1932" s="141"/>
      <c r="X1932" s="141"/>
      <c r="Y1932" s="141"/>
      <c r="Z1932" s="141"/>
      <c r="AA1932" s="141"/>
      <c r="AB1932" s="139"/>
    </row>
    <row r="1933" spans="1:28" ht="14.45" customHeight="1" thickBot="1" x14ac:dyDescent="0.25">
      <c r="A1933" s="132"/>
      <c r="B1933" s="134"/>
      <c r="C1933" s="162"/>
      <c r="D1933" s="162"/>
      <c r="E1933" s="127"/>
      <c r="F1933" s="127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39"/>
    </row>
    <row r="1934" spans="1:28" ht="14.45" customHeight="1" thickBot="1" x14ac:dyDescent="0.25">
      <c r="A1934" s="132"/>
      <c r="B1934" s="134"/>
      <c r="C1934" s="162"/>
      <c r="D1934" s="162"/>
      <c r="E1934" s="127"/>
      <c r="F1934" s="127"/>
      <c r="G1934" s="20"/>
      <c r="J1934" s="14"/>
      <c r="K1934" s="14"/>
      <c r="L1934" s="214"/>
      <c r="M1934" s="214"/>
      <c r="N1934" s="215"/>
      <c r="O1934" s="215"/>
      <c r="P1934" s="14"/>
      <c r="Q1934" s="14"/>
      <c r="R1934" s="226" t="str">
        <f>R1891</f>
        <v>1191-ИОС4.1-ВОР</v>
      </c>
      <c r="S1934" s="226"/>
      <c r="T1934" s="226"/>
      <c r="U1934" s="226"/>
      <c r="V1934" s="226"/>
      <c r="W1934" s="226"/>
      <c r="X1934" s="226"/>
      <c r="Y1934" s="226"/>
      <c r="Z1934" s="226"/>
      <c r="AA1934" s="13" t="s">
        <v>16</v>
      </c>
      <c r="AB1934" s="139"/>
    </row>
    <row r="1935" spans="1:28" ht="14.45" customHeight="1" thickBot="1" x14ac:dyDescent="0.25">
      <c r="A1935" s="132"/>
      <c r="B1935" s="134"/>
      <c r="C1935" s="162"/>
      <c r="D1935" s="162"/>
      <c r="E1935" s="127"/>
      <c r="F1935" s="127"/>
      <c r="G1935" s="20"/>
      <c r="J1935" s="27"/>
      <c r="K1935" s="27"/>
      <c r="L1935" s="199"/>
      <c r="M1935" s="199"/>
      <c r="N1935" s="219"/>
      <c r="O1935" s="219"/>
      <c r="P1935" s="27"/>
      <c r="Q1935" s="27"/>
      <c r="R1935" s="226"/>
      <c r="S1935" s="226"/>
      <c r="T1935" s="226"/>
      <c r="U1935" s="226"/>
      <c r="V1935" s="226"/>
      <c r="W1935" s="226"/>
      <c r="X1935" s="226"/>
      <c r="Y1935" s="226"/>
      <c r="Z1935" s="226"/>
      <c r="AA1935" s="127" t="str">
        <f ca="1">IF(CONCATENATE(H1897,H1898,H1899,H1900,H1901)&lt;&gt;"",AA1892+1,"")</f>
        <v/>
      </c>
      <c r="AB1935" s="139"/>
    </row>
    <row r="1936" spans="1:28" ht="14.45" customHeight="1" thickBot="1" x14ac:dyDescent="0.25">
      <c r="A1936" s="132"/>
      <c r="B1936" s="134"/>
      <c r="C1936" s="162"/>
      <c r="D1936" s="162"/>
      <c r="E1936" s="127"/>
      <c r="F1936" s="127"/>
      <c r="G1936" s="23"/>
      <c r="H1936" s="42"/>
      <c r="I1936" s="24"/>
      <c r="J1936" s="13" t="s">
        <v>10</v>
      </c>
      <c r="K1936" s="13" t="s">
        <v>11</v>
      </c>
      <c r="L1936" s="213" t="s">
        <v>16</v>
      </c>
      <c r="M1936" s="213"/>
      <c r="N1936" s="127" t="s">
        <v>12</v>
      </c>
      <c r="O1936" s="127"/>
      <c r="P1936" s="13" t="s">
        <v>13</v>
      </c>
      <c r="Q1936" s="13" t="s">
        <v>14</v>
      </c>
      <c r="R1936" s="226"/>
      <c r="S1936" s="226"/>
      <c r="T1936" s="226"/>
      <c r="U1936" s="226"/>
      <c r="V1936" s="226"/>
      <c r="W1936" s="226"/>
      <c r="X1936" s="226"/>
      <c r="Y1936" s="226"/>
      <c r="Z1936" s="226"/>
      <c r="AA1936" s="127"/>
      <c r="AB1936" s="139"/>
    </row>
    <row r="1937" spans="1:28" ht="16.899999999999999" customHeight="1" x14ac:dyDescent="0.2">
      <c r="A1937" s="196"/>
      <c r="B1937" s="197"/>
      <c r="C1937" s="197"/>
      <c r="D1937" s="197"/>
      <c r="E1937" s="197"/>
      <c r="F1937" s="197"/>
      <c r="G1937" s="197"/>
      <c r="H1937" s="197"/>
      <c r="I1937" s="197"/>
      <c r="J1937" s="197"/>
      <c r="K1937" s="197"/>
      <c r="L1937" s="197"/>
      <c r="M1937" s="197"/>
      <c r="N1937" s="197"/>
      <c r="O1937" s="197"/>
      <c r="P1937" s="197"/>
      <c r="Q1937" s="197"/>
      <c r="R1937" s="197"/>
      <c r="S1937" s="197"/>
      <c r="T1937" s="197"/>
      <c r="U1937" s="197"/>
      <c r="V1937" s="197"/>
      <c r="W1937" s="197"/>
      <c r="X1937" s="197"/>
      <c r="Y1937" s="197"/>
      <c r="Z1937" s="197"/>
      <c r="AA1937" s="197"/>
      <c r="AB1937" s="140"/>
    </row>
    <row r="1938" spans="1:28" ht="16.899999999999999" customHeight="1" thickBot="1" x14ac:dyDescent="0.25">
      <c r="A1938" s="130"/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35"/>
    </row>
    <row r="1939" spans="1:28" ht="100.15" customHeight="1" thickBot="1" x14ac:dyDescent="0.25">
      <c r="A1939" s="198"/>
      <c r="B1939" s="134"/>
      <c r="C1939" s="134"/>
      <c r="D1939" s="134"/>
      <c r="E1939" s="134"/>
      <c r="F1939" s="134"/>
      <c r="G1939" s="12" t="s">
        <v>18</v>
      </c>
      <c r="H1939" s="38" t="s">
        <v>19</v>
      </c>
      <c r="I1939" s="12" t="s">
        <v>20</v>
      </c>
      <c r="J1939" s="222" t="s">
        <v>21</v>
      </c>
      <c r="K1939" s="222"/>
      <c r="L1939" s="222"/>
      <c r="M1939" s="213"/>
      <c r="N1939" s="213"/>
      <c r="O1939" s="141" t="s">
        <v>22</v>
      </c>
      <c r="P1939" s="141"/>
      <c r="Q1939" s="141"/>
      <c r="R1939" s="141"/>
      <c r="S1939" s="141"/>
      <c r="T1939" s="12" t="s">
        <v>26</v>
      </c>
      <c r="U1939" s="12" t="s">
        <v>25</v>
      </c>
      <c r="V1939" s="141" t="s">
        <v>23</v>
      </c>
      <c r="W1939" s="141"/>
      <c r="X1939" s="141" t="s">
        <v>24</v>
      </c>
      <c r="Y1939" s="141"/>
      <c r="Z1939" s="141"/>
      <c r="AA1939" s="141"/>
      <c r="AB1939" s="139"/>
    </row>
    <row r="1940" spans="1:28" ht="22.5" customHeight="1" thickBot="1" x14ac:dyDescent="0.25">
      <c r="A1940" s="132"/>
      <c r="B1940" s="134"/>
      <c r="C1940" s="134"/>
      <c r="D1940" s="134"/>
      <c r="E1940" s="134"/>
      <c r="F1940" s="134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222" t="str">
        <f ca="1">IF(INDIRECT("ЗакСпец!D1392")&lt;&gt;"",INDIRECT("ЗакСпец!D1392"),"")</f>
        <v/>
      </c>
      <c r="K1940" s="222"/>
      <c r="L1940" s="222"/>
      <c r="M1940" s="222"/>
      <c r="N1940" s="222"/>
      <c r="O1940" s="141" t="str">
        <f ca="1">IF(INDIRECT("ЗакСпец!E1392")&lt;&gt;"",INDIRECT("ЗакСпец!E1392"),"")</f>
        <v/>
      </c>
      <c r="P1940" s="141"/>
      <c r="Q1940" s="141"/>
      <c r="R1940" s="141"/>
      <c r="S1940" s="141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41" t="str">
        <f ca="1">IF(INDIRECT("ЗакСпец!H1392")&lt;&gt;"",INDIRECT("ЗакСпец!H1392"),"")</f>
        <v/>
      </c>
      <c r="W1940" s="141"/>
      <c r="X1940" s="141" t="str">
        <f ca="1">IF(INDIRECT("ЗакСпец!I1392")&lt;&gt;"",INDIRECT("ЗакСпец!I1392"),"")</f>
        <v/>
      </c>
      <c r="Y1940" s="141"/>
      <c r="Z1940" s="141"/>
      <c r="AA1940" s="141"/>
      <c r="AB1940" s="139"/>
    </row>
    <row r="1941" spans="1:28" ht="22.5" customHeight="1" thickBot="1" x14ac:dyDescent="0.25">
      <c r="A1941" s="132"/>
      <c r="B1941" s="134"/>
      <c r="C1941" s="134"/>
      <c r="D1941" s="134"/>
      <c r="E1941" s="134"/>
      <c r="F1941" s="134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222" t="str">
        <f ca="1">IF(INDIRECT("ЗакСпец!D1393")&lt;&gt;"",INDIRECT("ЗакСпец!D1393"),"")</f>
        <v/>
      </c>
      <c r="K1941" s="222"/>
      <c r="L1941" s="222"/>
      <c r="M1941" s="222"/>
      <c r="N1941" s="222"/>
      <c r="O1941" s="141" t="str">
        <f ca="1">IF(INDIRECT("ЗакСпец!E1393")&lt;&gt;"",INDIRECT("ЗакСпец!E1393"),"")</f>
        <v/>
      </c>
      <c r="P1941" s="141"/>
      <c r="Q1941" s="141"/>
      <c r="R1941" s="141"/>
      <c r="S1941" s="141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41" t="str">
        <f ca="1">IF(INDIRECT("ЗакСпец!H1393")&lt;&gt;"",INDIRECT("ЗакСпец!H1393"),"")</f>
        <v/>
      </c>
      <c r="W1941" s="141"/>
      <c r="X1941" s="141" t="str">
        <f ca="1">IF(INDIRECT("ЗакСпец!I1393")&lt;&gt;"",INDIRECT("ЗакСпец!I1393"),"")</f>
        <v/>
      </c>
      <c r="Y1941" s="141"/>
      <c r="Z1941" s="141"/>
      <c r="AA1941" s="141"/>
      <c r="AB1941" s="139"/>
    </row>
    <row r="1942" spans="1:28" ht="22.5" customHeight="1" thickBot="1" x14ac:dyDescent="0.25">
      <c r="A1942" s="132"/>
      <c r="B1942" s="134"/>
      <c r="C1942" s="134"/>
      <c r="D1942" s="134"/>
      <c r="E1942" s="134"/>
      <c r="F1942" s="134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222" t="str">
        <f ca="1">IF(INDIRECT("ЗакСпец!D1394")&lt;&gt;"",INDIRECT("ЗакСпец!D1394"),"")</f>
        <v/>
      </c>
      <c r="K1942" s="222"/>
      <c r="L1942" s="222"/>
      <c r="M1942" s="222"/>
      <c r="N1942" s="222"/>
      <c r="O1942" s="141" t="str">
        <f ca="1">IF(INDIRECT("ЗакСпец!E1394")&lt;&gt;"",INDIRECT("ЗакСпец!E1394"),"")</f>
        <v/>
      </c>
      <c r="P1942" s="141"/>
      <c r="Q1942" s="141"/>
      <c r="R1942" s="141"/>
      <c r="S1942" s="141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41" t="str">
        <f ca="1">IF(INDIRECT("ЗакСпец!H1394")&lt;&gt;"",INDIRECT("ЗакСпец!H1394"),"")</f>
        <v/>
      </c>
      <c r="W1942" s="141"/>
      <c r="X1942" s="141" t="str">
        <f ca="1">IF(INDIRECT("ЗакСпец!I1394")&lt;&gt;"",INDIRECT("ЗакСпец!I1394"),"")</f>
        <v/>
      </c>
      <c r="Y1942" s="141"/>
      <c r="Z1942" s="141"/>
      <c r="AA1942" s="141"/>
      <c r="AB1942" s="139"/>
    </row>
    <row r="1943" spans="1:28" ht="22.5" customHeight="1" thickBot="1" x14ac:dyDescent="0.25">
      <c r="A1943" s="132"/>
      <c r="B1943" s="134"/>
      <c r="C1943" s="134"/>
      <c r="D1943" s="134"/>
      <c r="E1943" s="134"/>
      <c r="F1943" s="134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222" t="str">
        <f ca="1">IF(INDIRECT("ЗакСпец!D1395")&lt;&gt;"",INDIRECT("ЗакСпец!D1395"),"")</f>
        <v/>
      </c>
      <c r="K1943" s="222"/>
      <c r="L1943" s="222"/>
      <c r="M1943" s="222"/>
      <c r="N1943" s="222"/>
      <c r="O1943" s="141" t="str">
        <f ca="1">IF(INDIRECT("ЗакСпец!E1395")&lt;&gt;"",INDIRECT("ЗакСпец!E1395"),"")</f>
        <v/>
      </c>
      <c r="P1943" s="141"/>
      <c r="Q1943" s="141"/>
      <c r="R1943" s="141"/>
      <c r="S1943" s="141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41" t="str">
        <f ca="1">IF(INDIRECT("ЗакСпец!H1395")&lt;&gt;"",INDIRECT("ЗакСпец!H1395"),"")</f>
        <v/>
      </c>
      <c r="W1943" s="141"/>
      <c r="X1943" s="141" t="str">
        <f ca="1">IF(INDIRECT("ЗакСпец!I1395")&lt;&gt;"",INDIRECT("ЗакСпец!I1395"),"")</f>
        <v/>
      </c>
      <c r="Y1943" s="141"/>
      <c r="Z1943" s="141"/>
      <c r="AA1943" s="141"/>
      <c r="AB1943" s="139"/>
    </row>
    <row r="1944" spans="1:28" ht="22.5" customHeight="1" thickBot="1" x14ac:dyDescent="0.25">
      <c r="A1944" s="132"/>
      <c r="B1944" s="134"/>
      <c r="C1944" s="134"/>
      <c r="D1944" s="134"/>
      <c r="E1944" s="134"/>
      <c r="F1944" s="134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222" t="str">
        <f ca="1">IF(INDIRECT("ЗакСпец!D1396")&lt;&gt;"",INDIRECT("ЗакСпец!D1396"),"")</f>
        <v/>
      </c>
      <c r="K1944" s="222"/>
      <c r="L1944" s="222"/>
      <c r="M1944" s="222"/>
      <c r="N1944" s="222"/>
      <c r="O1944" s="141" t="str">
        <f ca="1">IF(INDIRECT("ЗакСпец!E1396")&lt;&gt;"",INDIRECT("ЗакСпец!E1396"),"")</f>
        <v/>
      </c>
      <c r="P1944" s="141"/>
      <c r="Q1944" s="141"/>
      <c r="R1944" s="141"/>
      <c r="S1944" s="141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41" t="str">
        <f ca="1">IF(INDIRECT("ЗакСпец!H1396")&lt;&gt;"",INDIRECT("ЗакСпец!H1396"),"")</f>
        <v/>
      </c>
      <c r="W1944" s="141"/>
      <c r="X1944" s="141" t="str">
        <f ca="1">IF(INDIRECT("ЗакСпец!I1396")&lt;&gt;"",INDIRECT("ЗакСпец!I1396"),"")</f>
        <v/>
      </c>
      <c r="Y1944" s="141"/>
      <c r="Z1944" s="141"/>
      <c r="AA1944" s="141"/>
      <c r="AB1944" s="139"/>
    </row>
    <row r="1945" spans="1:28" ht="22.5" customHeight="1" thickBot="1" x14ac:dyDescent="0.25">
      <c r="A1945" s="132"/>
      <c r="B1945" s="134"/>
      <c r="C1945" s="134"/>
      <c r="D1945" s="134"/>
      <c r="E1945" s="134"/>
      <c r="F1945" s="134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222" t="str">
        <f ca="1">IF(INDIRECT("ЗакСпец!D1397")&lt;&gt;"",INDIRECT("ЗакСпец!D1397"),"")</f>
        <v/>
      </c>
      <c r="K1945" s="222"/>
      <c r="L1945" s="222"/>
      <c r="M1945" s="222"/>
      <c r="N1945" s="222"/>
      <c r="O1945" s="141" t="str">
        <f ca="1">IF(INDIRECT("ЗакСпец!E1397")&lt;&gt;"",INDIRECT("ЗакСпец!E1397"),"")</f>
        <v/>
      </c>
      <c r="P1945" s="141"/>
      <c r="Q1945" s="141"/>
      <c r="R1945" s="141"/>
      <c r="S1945" s="141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41" t="str">
        <f ca="1">IF(INDIRECT("ЗакСпец!H1397")&lt;&gt;"",INDIRECT("ЗакСпец!H1397"),"")</f>
        <v/>
      </c>
      <c r="W1945" s="141"/>
      <c r="X1945" s="141" t="str">
        <f ca="1">IF(INDIRECT("ЗакСпец!I1397")&lt;&gt;"",INDIRECT("ЗакСпец!I1397"),"")</f>
        <v/>
      </c>
      <c r="Y1945" s="141"/>
      <c r="Z1945" s="141"/>
      <c r="AA1945" s="141"/>
      <c r="AB1945" s="139"/>
    </row>
    <row r="1946" spans="1:28" ht="22.5" customHeight="1" thickBot="1" x14ac:dyDescent="0.25">
      <c r="A1946" s="132"/>
      <c r="B1946" s="134"/>
      <c r="C1946" s="134"/>
      <c r="D1946" s="134"/>
      <c r="E1946" s="134"/>
      <c r="F1946" s="134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222" t="str">
        <f ca="1">IF(INDIRECT("ЗакСпец!D1398")&lt;&gt;"",INDIRECT("ЗакСпец!D1398"),"")</f>
        <v/>
      </c>
      <c r="K1946" s="222"/>
      <c r="L1946" s="222"/>
      <c r="M1946" s="222"/>
      <c r="N1946" s="222"/>
      <c r="O1946" s="141" t="str">
        <f ca="1">IF(INDIRECT("ЗакСпец!E1398")&lt;&gt;"",INDIRECT("ЗакСпец!E1398"),"")</f>
        <v/>
      </c>
      <c r="P1946" s="141"/>
      <c r="Q1946" s="141"/>
      <c r="R1946" s="141"/>
      <c r="S1946" s="141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41" t="str">
        <f ca="1">IF(INDIRECT("ЗакСпец!H1398")&lt;&gt;"",INDIRECT("ЗакСпец!H1398"),"")</f>
        <v/>
      </c>
      <c r="W1946" s="141"/>
      <c r="X1946" s="141" t="str">
        <f ca="1">IF(INDIRECT("ЗакСпец!I1398")&lt;&gt;"",INDIRECT("ЗакСпец!I1398"),"")</f>
        <v/>
      </c>
      <c r="Y1946" s="141"/>
      <c r="Z1946" s="141"/>
      <c r="AA1946" s="141"/>
      <c r="AB1946" s="139"/>
    </row>
    <row r="1947" spans="1:28" ht="22.5" customHeight="1" thickBot="1" x14ac:dyDescent="0.25">
      <c r="A1947" s="132"/>
      <c r="B1947" s="134"/>
      <c r="C1947" s="134"/>
      <c r="D1947" s="134"/>
      <c r="E1947" s="134"/>
      <c r="F1947" s="134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222" t="str">
        <f ca="1">IF(INDIRECT("ЗакСпец!D1399")&lt;&gt;"",INDIRECT("ЗакСпец!D1399"),"")</f>
        <v/>
      </c>
      <c r="K1947" s="222"/>
      <c r="L1947" s="222"/>
      <c r="M1947" s="222"/>
      <c r="N1947" s="222"/>
      <c r="O1947" s="141" t="str">
        <f ca="1">IF(INDIRECT("ЗакСпец!E1399")&lt;&gt;"",INDIRECT("ЗакСпец!E1399"),"")</f>
        <v/>
      </c>
      <c r="P1947" s="141"/>
      <c r="Q1947" s="141"/>
      <c r="R1947" s="141"/>
      <c r="S1947" s="141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41" t="str">
        <f ca="1">IF(INDIRECT("ЗакСпец!H1399")&lt;&gt;"",INDIRECT("ЗакСпец!H1399"),"")</f>
        <v/>
      </c>
      <c r="W1947" s="141"/>
      <c r="X1947" s="141" t="str">
        <f ca="1">IF(INDIRECT("ЗакСпец!I1399")&lt;&gt;"",INDIRECT("ЗакСпец!I1399"),"")</f>
        <v/>
      </c>
      <c r="Y1947" s="141"/>
      <c r="Z1947" s="141"/>
      <c r="AA1947" s="141"/>
      <c r="AB1947" s="139"/>
    </row>
    <row r="1948" spans="1:28" ht="22.5" customHeight="1" thickBot="1" x14ac:dyDescent="0.25">
      <c r="A1948" s="132"/>
      <c r="B1948" s="134"/>
      <c r="C1948" s="134"/>
      <c r="D1948" s="134"/>
      <c r="E1948" s="134"/>
      <c r="F1948" s="134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222" t="str">
        <f ca="1">IF(INDIRECT("ЗакСпец!D1400")&lt;&gt;"",INDIRECT("ЗакСпец!D1400"),"")</f>
        <v/>
      </c>
      <c r="K1948" s="222"/>
      <c r="L1948" s="222"/>
      <c r="M1948" s="222"/>
      <c r="N1948" s="222"/>
      <c r="O1948" s="141" t="str">
        <f ca="1">IF(INDIRECT("ЗакСпец!E1400")&lt;&gt;"",INDIRECT("ЗакСпец!E1400"),"")</f>
        <v/>
      </c>
      <c r="P1948" s="141"/>
      <c r="Q1948" s="141"/>
      <c r="R1948" s="141"/>
      <c r="S1948" s="141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41" t="str">
        <f ca="1">IF(INDIRECT("ЗакСпец!H1400")&lt;&gt;"",INDIRECT("ЗакСпец!H1400"),"")</f>
        <v/>
      </c>
      <c r="W1948" s="141"/>
      <c r="X1948" s="141" t="str">
        <f ca="1">IF(INDIRECT("ЗакСпец!I1400")&lt;&gt;"",INDIRECT("ЗакСпец!I1400"),"")</f>
        <v/>
      </c>
      <c r="Y1948" s="141"/>
      <c r="Z1948" s="141"/>
      <c r="AA1948" s="141"/>
      <c r="AB1948" s="139"/>
    </row>
    <row r="1949" spans="1:28" ht="22.5" customHeight="1" thickBot="1" x14ac:dyDescent="0.25">
      <c r="A1949" s="132"/>
      <c r="B1949" s="134"/>
      <c r="C1949" s="134"/>
      <c r="D1949" s="134"/>
      <c r="E1949" s="134"/>
      <c r="F1949" s="134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222" t="str">
        <f ca="1">IF(INDIRECT("ЗакСпец!D1401")&lt;&gt;"",INDIRECT("ЗакСпец!D1401"),"")</f>
        <v/>
      </c>
      <c r="K1949" s="222"/>
      <c r="L1949" s="222"/>
      <c r="M1949" s="222"/>
      <c r="N1949" s="222"/>
      <c r="O1949" s="141" t="str">
        <f ca="1">IF(INDIRECT("ЗакСпец!E1401")&lt;&gt;"",INDIRECT("ЗакСпец!E1401"),"")</f>
        <v/>
      </c>
      <c r="P1949" s="141"/>
      <c r="Q1949" s="141"/>
      <c r="R1949" s="141"/>
      <c r="S1949" s="141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41" t="str">
        <f ca="1">IF(INDIRECT("ЗакСпец!H1401")&lt;&gt;"",INDIRECT("ЗакСпец!H1401"),"")</f>
        <v/>
      </c>
      <c r="W1949" s="141"/>
      <c r="X1949" s="141" t="str">
        <f ca="1">IF(INDIRECT("ЗакСпец!I1401")&lt;&gt;"",INDIRECT("ЗакСпец!I1401"),"")</f>
        <v/>
      </c>
      <c r="Y1949" s="141"/>
      <c r="Z1949" s="141"/>
      <c r="AA1949" s="141"/>
      <c r="AB1949" s="139"/>
    </row>
    <row r="1950" spans="1:28" ht="22.5" customHeight="1" thickBot="1" x14ac:dyDescent="0.25">
      <c r="A1950" s="132"/>
      <c r="B1950" s="134"/>
      <c r="C1950" s="134"/>
      <c r="D1950" s="134"/>
      <c r="E1950" s="134"/>
      <c r="F1950" s="134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222" t="str">
        <f ca="1">IF(INDIRECT("ЗакСпец!D1402")&lt;&gt;"",INDIRECT("ЗакСпец!D1402"),"")</f>
        <v/>
      </c>
      <c r="K1950" s="222"/>
      <c r="L1950" s="222"/>
      <c r="M1950" s="222"/>
      <c r="N1950" s="222"/>
      <c r="O1950" s="141" t="str">
        <f ca="1">IF(INDIRECT("ЗакСпец!E1402")&lt;&gt;"",INDIRECT("ЗакСпец!E1402"),"")</f>
        <v/>
      </c>
      <c r="P1950" s="141"/>
      <c r="Q1950" s="141"/>
      <c r="R1950" s="141"/>
      <c r="S1950" s="141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41" t="str">
        <f ca="1">IF(INDIRECT("ЗакСпец!H1402")&lt;&gt;"",INDIRECT("ЗакСпец!H1402"),"")</f>
        <v/>
      </c>
      <c r="W1950" s="141"/>
      <c r="X1950" s="141" t="str">
        <f ca="1">IF(INDIRECT("ЗакСпец!I1402")&lt;&gt;"",INDIRECT("ЗакСпец!I1402"),"")</f>
        <v/>
      </c>
      <c r="Y1950" s="141"/>
      <c r="Z1950" s="141"/>
      <c r="AA1950" s="141"/>
      <c r="AB1950" s="139"/>
    </row>
    <row r="1951" spans="1:28" ht="22.5" customHeight="1" thickBot="1" x14ac:dyDescent="0.25">
      <c r="A1951" s="132"/>
      <c r="B1951" s="134"/>
      <c r="C1951" s="134"/>
      <c r="D1951" s="134"/>
      <c r="E1951" s="134"/>
      <c r="F1951" s="134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222" t="str">
        <f ca="1">IF(INDIRECT("ЗакСпец!D1403")&lt;&gt;"",INDIRECT("ЗакСпец!D1403"),"")</f>
        <v/>
      </c>
      <c r="K1951" s="222"/>
      <c r="L1951" s="222"/>
      <c r="M1951" s="222"/>
      <c r="N1951" s="222"/>
      <c r="O1951" s="141" t="str">
        <f ca="1">IF(INDIRECT("ЗакСпец!E1403")&lt;&gt;"",INDIRECT("ЗакСпец!E1403"),"")</f>
        <v/>
      </c>
      <c r="P1951" s="141"/>
      <c r="Q1951" s="141"/>
      <c r="R1951" s="141"/>
      <c r="S1951" s="141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41" t="str">
        <f ca="1">IF(INDIRECT("ЗакСпец!H1403")&lt;&gt;"",INDIRECT("ЗакСпец!H1403"),"")</f>
        <v/>
      </c>
      <c r="W1951" s="141"/>
      <c r="X1951" s="141" t="str">
        <f ca="1">IF(INDIRECT("ЗакСпец!I1403")&lt;&gt;"",INDIRECT("ЗакСпец!I1403"),"")</f>
        <v/>
      </c>
      <c r="Y1951" s="141"/>
      <c r="Z1951" s="141"/>
      <c r="AA1951" s="141"/>
      <c r="AB1951" s="139"/>
    </row>
    <row r="1952" spans="1:28" ht="22.5" customHeight="1" thickBot="1" x14ac:dyDescent="0.25">
      <c r="A1952" s="132"/>
      <c r="B1952" s="134"/>
      <c r="C1952" s="134"/>
      <c r="D1952" s="134"/>
      <c r="E1952" s="134"/>
      <c r="F1952" s="134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222" t="str">
        <f ca="1">IF(INDIRECT("ЗакСпец!D1404")&lt;&gt;"",INDIRECT("ЗакСпец!D1404"),"")</f>
        <v/>
      </c>
      <c r="K1952" s="222"/>
      <c r="L1952" s="222"/>
      <c r="M1952" s="222"/>
      <c r="N1952" s="222"/>
      <c r="O1952" s="141" t="str">
        <f ca="1">IF(INDIRECT("ЗакСпец!E1404")&lt;&gt;"",INDIRECT("ЗакСпец!E1404"),"")</f>
        <v/>
      </c>
      <c r="P1952" s="141"/>
      <c r="Q1952" s="141"/>
      <c r="R1952" s="141"/>
      <c r="S1952" s="141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41" t="str">
        <f ca="1">IF(INDIRECT("ЗакСпец!H1404")&lt;&gt;"",INDIRECT("ЗакСпец!H1404"),"")</f>
        <v/>
      </c>
      <c r="W1952" s="141"/>
      <c r="X1952" s="141" t="str">
        <f ca="1">IF(INDIRECT("ЗакСпец!I1404")&lt;&gt;"",INDIRECT("ЗакСпец!I1404"),"")</f>
        <v/>
      </c>
      <c r="Y1952" s="141"/>
      <c r="Z1952" s="141"/>
      <c r="AA1952" s="141"/>
      <c r="AB1952" s="139"/>
    </row>
    <row r="1953" spans="1:28" ht="22.5" customHeight="1" thickBot="1" x14ac:dyDescent="0.25">
      <c r="A1953" s="132"/>
      <c r="B1953" s="134"/>
      <c r="C1953" s="134"/>
      <c r="D1953" s="134"/>
      <c r="E1953" s="134"/>
      <c r="F1953" s="134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222" t="str">
        <f ca="1">IF(INDIRECT("ЗакСпец!D1405")&lt;&gt;"",INDIRECT("ЗакСпец!D1405"),"")</f>
        <v/>
      </c>
      <c r="K1953" s="222"/>
      <c r="L1953" s="222"/>
      <c r="M1953" s="222"/>
      <c r="N1953" s="222"/>
      <c r="O1953" s="141" t="str">
        <f ca="1">IF(INDIRECT("ЗакСпец!E1405")&lt;&gt;"",INDIRECT("ЗакСпец!E1405"),"")</f>
        <v/>
      </c>
      <c r="P1953" s="141"/>
      <c r="Q1953" s="141"/>
      <c r="R1953" s="141"/>
      <c r="S1953" s="141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41" t="str">
        <f ca="1">IF(INDIRECT("ЗакСпец!H1405")&lt;&gt;"",INDIRECT("ЗакСпец!H1405"),"")</f>
        <v/>
      </c>
      <c r="W1953" s="141"/>
      <c r="X1953" s="141" t="str">
        <f ca="1">IF(INDIRECT("ЗакСпец!I1405")&lt;&gt;"",INDIRECT("ЗакСпец!I1405"),"")</f>
        <v/>
      </c>
      <c r="Y1953" s="141"/>
      <c r="Z1953" s="141"/>
      <c r="AA1953" s="141"/>
      <c r="AB1953" s="139"/>
    </row>
    <row r="1954" spans="1:28" ht="16.899999999999999" customHeight="1" thickBot="1" x14ac:dyDescent="0.25">
      <c r="A1954" s="132"/>
      <c r="B1954" s="134"/>
      <c r="C1954" s="134"/>
      <c r="D1954" s="134"/>
      <c r="E1954" s="134"/>
      <c r="F1954" s="134"/>
      <c r="G1954" s="222" t="str">
        <f ca="1">IF(INDIRECT("ЗакСпец!A1406")&lt;&gt;"",INDIRECT("ЗакСпец!A1406"),"")</f>
        <v/>
      </c>
      <c r="H1954" s="141" t="str">
        <f ca="1">IF(INDIRECT("ЗакСпец!B1406")&lt;&gt;"",INDIRECT("ЗакСпец!B1406"),"")</f>
        <v/>
      </c>
      <c r="I1954" s="222" t="str">
        <f ca="1">IF(INDIRECT("ЗакСпец!C1406")&lt;&gt;"",INDIRECT("ЗакСпец!C1406"),"")</f>
        <v/>
      </c>
      <c r="J1954" s="222" t="str">
        <f ca="1">IF(INDIRECT("ЗакСпец!D1406")&lt;&gt;"",INDIRECT("ЗакСпец!D1406"),"")</f>
        <v/>
      </c>
      <c r="K1954" s="222"/>
      <c r="L1954" s="222"/>
      <c r="M1954" s="222"/>
      <c r="N1954" s="222"/>
      <c r="O1954" s="141" t="str">
        <f ca="1">IF(INDIRECT("ЗакСпец!E1406")&lt;&gt;"",INDIRECT("ЗакСпец!E1406"),"")</f>
        <v/>
      </c>
      <c r="P1954" s="141"/>
      <c r="Q1954" s="141"/>
      <c r="R1954" s="141"/>
      <c r="S1954" s="141"/>
      <c r="T1954" s="222" t="str">
        <f ca="1">IF(INDIRECT("ЗакСпец!F1406")&lt;&gt;"",INDIRECT("ЗакСпец!F1406"),"")</f>
        <v/>
      </c>
      <c r="U1954" s="222" t="str">
        <f ca="1">IF(INDIRECT("ЗакСпец!G1406")&lt;&gt;"",INDIRECT("ЗакСпец!G1406"),"")</f>
        <v/>
      </c>
      <c r="V1954" s="141" t="str">
        <f ca="1">IF(INDIRECT("ЗакСпец!H1406")&lt;&gt;"",INDIRECT("ЗакСпец!H1406"),"")</f>
        <v/>
      </c>
      <c r="W1954" s="141"/>
      <c r="X1954" s="141" t="str">
        <f ca="1">IF(INDIRECT("ЗакСпец!I1406")&lt;&gt;"",INDIRECT("ЗакСпец!I1406"),"")</f>
        <v/>
      </c>
      <c r="Y1954" s="141"/>
      <c r="Z1954" s="141"/>
      <c r="AA1954" s="141"/>
      <c r="AB1954" s="139"/>
    </row>
    <row r="1955" spans="1:28" ht="5.65" customHeight="1" thickBot="1" x14ac:dyDescent="0.25">
      <c r="A1955" s="132"/>
      <c r="B1955" s="134"/>
      <c r="C1955" s="134"/>
      <c r="D1955" s="134"/>
      <c r="E1955" s="134"/>
      <c r="F1955" s="134"/>
      <c r="G1955" s="222"/>
      <c r="H1955" s="141"/>
      <c r="I1955" s="222"/>
      <c r="J1955" s="222"/>
      <c r="K1955" s="222"/>
      <c r="L1955" s="222"/>
      <c r="M1955" s="222"/>
      <c r="N1955" s="222"/>
      <c r="O1955" s="141"/>
      <c r="P1955" s="141"/>
      <c r="Q1955" s="141"/>
      <c r="R1955" s="141"/>
      <c r="S1955" s="141"/>
      <c r="T1955" s="222"/>
      <c r="U1955" s="222"/>
      <c r="V1955" s="141"/>
      <c r="W1955" s="141"/>
      <c r="X1955" s="141"/>
      <c r="Y1955" s="141"/>
      <c r="Z1955" s="141"/>
      <c r="AA1955" s="141"/>
      <c r="AB1955" s="139"/>
    </row>
    <row r="1956" spans="1:28" ht="22.5" customHeight="1" thickBot="1" x14ac:dyDescent="0.25">
      <c r="A1956" s="132"/>
      <c r="B1956" s="134"/>
      <c r="C1956" s="134"/>
      <c r="D1956" s="134"/>
      <c r="E1956" s="134"/>
      <c r="F1956" s="134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222" t="str">
        <f ca="1">IF(INDIRECT("ЗакСпец!D1407")&lt;&gt;"",INDIRECT("ЗакСпец!D1407"),"")</f>
        <v/>
      </c>
      <c r="K1956" s="222"/>
      <c r="L1956" s="222"/>
      <c r="M1956" s="222"/>
      <c r="N1956" s="222"/>
      <c r="O1956" s="141" t="str">
        <f ca="1">IF(INDIRECT("ЗакСпец!E1407")&lt;&gt;"",INDIRECT("ЗакСпец!E1407"),"")</f>
        <v/>
      </c>
      <c r="P1956" s="141"/>
      <c r="Q1956" s="141"/>
      <c r="R1956" s="141"/>
      <c r="S1956" s="141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41" t="str">
        <f ca="1">IF(INDIRECT("ЗакСпец!H1407")&lt;&gt;"",INDIRECT("ЗакСпец!H1407"),"")</f>
        <v/>
      </c>
      <c r="W1956" s="141"/>
      <c r="X1956" s="141" t="str">
        <f ca="1">IF(INDIRECT("ЗакСпец!I1407")&lt;&gt;"",INDIRECT("ЗакСпец!I1407"),"")</f>
        <v/>
      </c>
      <c r="Y1956" s="141"/>
      <c r="Z1956" s="141"/>
      <c r="AA1956" s="141"/>
      <c r="AB1956" s="139"/>
    </row>
    <row r="1957" spans="1:28" ht="22.5" customHeight="1" thickBot="1" x14ac:dyDescent="0.25">
      <c r="A1957" s="132"/>
      <c r="B1957" s="134"/>
      <c r="C1957" s="134"/>
      <c r="D1957" s="134"/>
      <c r="E1957" s="134"/>
      <c r="F1957" s="134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222" t="str">
        <f ca="1">IF(INDIRECT("ЗакСпец!D1408")&lt;&gt;"",INDIRECT("ЗакСпец!D1408"),"")</f>
        <v/>
      </c>
      <c r="K1957" s="222"/>
      <c r="L1957" s="222"/>
      <c r="M1957" s="222"/>
      <c r="N1957" s="222"/>
      <c r="O1957" s="141" t="str">
        <f ca="1">IF(INDIRECT("ЗакСпец!E1408")&lt;&gt;"",INDIRECT("ЗакСпец!E1408"),"")</f>
        <v/>
      </c>
      <c r="P1957" s="141"/>
      <c r="Q1957" s="141"/>
      <c r="R1957" s="141"/>
      <c r="S1957" s="141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41" t="str">
        <f ca="1">IF(INDIRECT("ЗакСпец!H1408")&lt;&gt;"",INDIRECT("ЗакСпец!H1408"),"")</f>
        <v/>
      </c>
      <c r="W1957" s="141"/>
      <c r="X1957" s="141" t="str">
        <f ca="1">IF(INDIRECT("ЗакСпец!I1408")&lt;&gt;"",INDIRECT("ЗакСпец!I1408"),"")</f>
        <v/>
      </c>
      <c r="Y1957" s="141"/>
      <c r="Z1957" s="141"/>
      <c r="AA1957" s="141"/>
      <c r="AB1957" s="139"/>
    </row>
    <row r="1958" spans="1:28" ht="22.5" customHeight="1" thickBot="1" x14ac:dyDescent="0.25">
      <c r="A1958" s="132"/>
      <c r="B1958" s="134"/>
      <c r="C1958" s="134"/>
      <c r="D1958" s="134"/>
      <c r="E1958" s="134"/>
      <c r="F1958" s="134"/>
      <c r="G1958" s="222" t="str">
        <f ca="1">IF(INDIRECT("ЗакСпец!A1409")&lt;&gt;"",INDIRECT("ЗакСпец!A1409"),"")</f>
        <v/>
      </c>
      <c r="H1958" s="141" t="str">
        <f ca="1">IF(INDIRECT("ЗакСпец!B1409")&lt;&gt;"",INDIRECT("ЗакСпец!B1409"),"")</f>
        <v/>
      </c>
      <c r="I1958" s="222" t="str">
        <f ca="1">IF(INDIRECT("ЗакСпец!C1409")&lt;&gt;"",INDIRECT("ЗакСпец!C1409"),"")</f>
        <v/>
      </c>
      <c r="J1958" s="222" t="str">
        <f ca="1">IF(INDIRECT("ЗакСпец!D1409")&lt;&gt;"",INDIRECT("ЗакСпец!D1409"),"")</f>
        <v/>
      </c>
      <c r="K1958" s="222"/>
      <c r="L1958" s="222"/>
      <c r="M1958" s="222"/>
      <c r="N1958" s="222"/>
      <c r="O1958" s="141" t="str">
        <f ca="1">IF(INDIRECT("ЗакСпец!E1409")&lt;&gt;"",INDIRECT("ЗакСпец!E1409"),"")</f>
        <v/>
      </c>
      <c r="P1958" s="141"/>
      <c r="Q1958" s="141"/>
      <c r="R1958" s="141"/>
      <c r="S1958" s="141"/>
      <c r="T1958" s="222" t="str">
        <f ca="1">IF(INDIRECT("ЗакСпец!F1409")&lt;&gt;"",INDIRECT("ЗакСпец!F1409"),"")</f>
        <v/>
      </c>
      <c r="U1958" s="222" t="str">
        <f ca="1">IF(INDIRECT("ЗакСпец!G1409")&lt;&gt;"",INDIRECT("ЗакСпец!G1409"),"")</f>
        <v/>
      </c>
      <c r="V1958" s="141" t="str">
        <f ca="1">IF(INDIRECT("ЗакСпец!H1409")&lt;&gt;"",INDIRECT("ЗакСпец!H1409"),"")</f>
        <v/>
      </c>
      <c r="W1958" s="141"/>
      <c r="X1958" s="141" t="str">
        <f ca="1">IF(INDIRECT("ЗакСпец!I1409")&lt;&gt;"",INDIRECT("ЗакСпец!I1409"),"")</f>
        <v/>
      </c>
      <c r="Y1958" s="141"/>
      <c r="Z1958" s="141"/>
      <c r="AA1958" s="141"/>
      <c r="AB1958" s="139"/>
    </row>
    <row r="1959" spans="1:28" ht="2.85" customHeight="1" thickBot="1" x14ac:dyDescent="0.25">
      <c r="A1959" s="132"/>
      <c r="B1959" s="134"/>
      <c r="C1959" s="134"/>
      <c r="D1959" s="134"/>
      <c r="E1959" s="134"/>
      <c r="F1959" s="134"/>
      <c r="G1959" s="222"/>
      <c r="H1959" s="141"/>
      <c r="I1959" s="222"/>
      <c r="J1959" s="222"/>
      <c r="K1959" s="222"/>
      <c r="L1959" s="222"/>
      <c r="M1959" s="222"/>
      <c r="N1959" s="222"/>
      <c r="O1959" s="141"/>
      <c r="P1959" s="141"/>
      <c r="Q1959" s="141"/>
      <c r="R1959" s="141"/>
      <c r="S1959" s="141"/>
      <c r="T1959" s="222"/>
      <c r="U1959" s="222"/>
      <c r="V1959" s="141"/>
      <c r="W1959" s="141"/>
      <c r="X1959" s="141"/>
      <c r="Y1959" s="141"/>
      <c r="Z1959" s="141"/>
      <c r="AA1959" s="141"/>
      <c r="AB1959" s="139"/>
    </row>
    <row r="1960" spans="1:28" ht="22.5" customHeight="1" thickBot="1" x14ac:dyDescent="0.25">
      <c r="A1960" s="132"/>
      <c r="B1960" s="134"/>
      <c r="C1960" s="134"/>
      <c r="D1960" s="134"/>
      <c r="E1960" s="134"/>
      <c r="F1960" s="134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222" t="str">
        <f ca="1">IF(INDIRECT("ЗакСпец!D1410")&lt;&gt;"",INDIRECT("ЗакСпец!D1410"),"")</f>
        <v/>
      </c>
      <c r="K1960" s="222"/>
      <c r="L1960" s="222"/>
      <c r="M1960" s="222"/>
      <c r="N1960" s="222"/>
      <c r="O1960" s="141" t="str">
        <f ca="1">IF(INDIRECT("ЗакСпец!E1410")&lt;&gt;"",INDIRECT("ЗакСпец!E1410"),"")</f>
        <v/>
      </c>
      <c r="P1960" s="141"/>
      <c r="Q1960" s="141"/>
      <c r="R1960" s="141"/>
      <c r="S1960" s="141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41" t="str">
        <f ca="1">IF(INDIRECT("ЗакСпец!H1410")&lt;&gt;"",INDIRECT("ЗакСпец!H1410"),"")</f>
        <v/>
      </c>
      <c r="W1960" s="141"/>
      <c r="X1960" s="141" t="str">
        <f ca="1">IF(INDIRECT("ЗакСпец!I1410")&lt;&gt;"",INDIRECT("ЗакСпец!I1410"),"")</f>
        <v/>
      </c>
      <c r="Y1960" s="141"/>
      <c r="Z1960" s="141"/>
      <c r="AA1960" s="141"/>
      <c r="AB1960" s="139"/>
    </row>
    <row r="1961" spans="1:28" ht="22.5" customHeight="1" thickBot="1" x14ac:dyDescent="0.25">
      <c r="A1961" s="132"/>
      <c r="B1961" s="134"/>
      <c r="C1961" s="134"/>
      <c r="D1961" s="134"/>
      <c r="E1961" s="134"/>
      <c r="F1961" s="134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222" t="str">
        <f ca="1">IF(INDIRECT("ЗакСпец!D1411")&lt;&gt;"",INDIRECT("ЗакСпец!D1411"),"")</f>
        <v/>
      </c>
      <c r="K1961" s="222"/>
      <c r="L1961" s="222"/>
      <c r="M1961" s="222"/>
      <c r="N1961" s="222"/>
      <c r="O1961" s="141" t="str">
        <f ca="1">IF(INDIRECT("ЗакСпец!E1411")&lt;&gt;"",INDIRECT("ЗакСпец!E1411"),"")</f>
        <v/>
      </c>
      <c r="P1961" s="141"/>
      <c r="Q1961" s="141"/>
      <c r="R1961" s="141"/>
      <c r="S1961" s="141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41" t="str">
        <f ca="1">IF(INDIRECT("ЗакСпец!H1411")&lt;&gt;"",INDIRECT("ЗакСпец!H1411"),"")</f>
        <v/>
      </c>
      <c r="W1961" s="141"/>
      <c r="X1961" s="141" t="str">
        <f ca="1">IF(INDIRECT("ЗакСпец!I1411")&lt;&gt;"",INDIRECT("ЗакСпец!I1411"),"")</f>
        <v/>
      </c>
      <c r="Y1961" s="141"/>
      <c r="Z1961" s="141"/>
      <c r="AA1961" s="141"/>
      <c r="AB1961" s="139"/>
    </row>
    <row r="1962" spans="1:28" ht="8.4499999999999993" customHeight="1" thickBot="1" x14ac:dyDescent="0.25">
      <c r="A1962" s="132"/>
      <c r="B1962" s="134"/>
      <c r="C1962" s="134"/>
      <c r="D1962" s="134"/>
      <c r="E1962" s="134"/>
      <c r="F1962" s="134"/>
      <c r="G1962" s="222" t="str">
        <f ca="1">IF(INDIRECT("ЗакСпец!A1412")&lt;&gt;"",INDIRECT("ЗакСпец!A1412"),"")</f>
        <v/>
      </c>
      <c r="H1962" s="141" t="str">
        <f ca="1">IF(INDIRECT("ЗакСпец!B1412")&lt;&gt;"",INDIRECT("ЗакСпец!B1412"),"")</f>
        <v/>
      </c>
      <c r="I1962" s="222" t="str">
        <f ca="1">IF(INDIRECT("ЗакСпец!C1412")&lt;&gt;"",INDIRECT("ЗакСпец!C1412"),"")</f>
        <v/>
      </c>
      <c r="J1962" s="222" t="str">
        <f ca="1">IF(INDIRECT("ЗакСпец!D1412")&lt;&gt;"",INDIRECT("ЗакСпец!D1412"),"")</f>
        <v/>
      </c>
      <c r="K1962" s="222"/>
      <c r="L1962" s="222"/>
      <c r="M1962" s="222"/>
      <c r="N1962" s="222"/>
      <c r="O1962" s="141" t="str">
        <f ca="1">IF(INDIRECT("ЗакСпец!E1412")&lt;&gt;"",INDIRECT("ЗакСпец!E1412"),"")</f>
        <v/>
      </c>
      <c r="P1962" s="141"/>
      <c r="Q1962" s="141"/>
      <c r="R1962" s="141"/>
      <c r="S1962" s="141"/>
      <c r="T1962" s="222" t="str">
        <f ca="1">IF(INDIRECT("ЗакСпец!F1412")&lt;&gt;"",INDIRECT("ЗакСпец!F1412"),"")</f>
        <v/>
      </c>
      <c r="U1962" s="222" t="str">
        <f ca="1">IF(INDIRECT("ЗакСпец!G1412")&lt;&gt;"",INDIRECT("ЗакСпец!G1412"),"")</f>
        <v/>
      </c>
      <c r="V1962" s="141" t="str">
        <f ca="1">IF(INDIRECT("ЗакСпец!H1412")&lt;&gt;"",INDIRECT("ЗакСпец!H1412"),"")</f>
        <v/>
      </c>
      <c r="W1962" s="141"/>
      <c r="X1962" s="141" t="str">
        <f ca="1">IF(INDIRECT("ЗакСпец!I1412")&lt;&gt;"",INDIRECT("ЗакСпец!I1412"),"")</f>
        <v/>
      </c>
      <c r="Y1962" s="141"/>
      <c r="Z1962" s="141"/>
      <c r="AA1962" s="141"/>
      <c r="AB1962" s="139"/>
    </row>
    <row r="1963" spans="1:28" ht="14.1" customHeight="1" thickBot="1" x14ac:dyDescent="0.25">
      <c r="A1963" s="132"/>
      <c r="B1963" s="134"/>
      <c r="C1963" s="134"/>
      <c r="D1963" s="134"/>
      <c r="E1963" s="134"/>
      <c r="F1963" s="134"/>
      <c r="G1963" s="222"/>
      <c r="H1963" s="141"/>
      <c r="I1963" s="222"/>
      <c r="J1963" s="222"/>
      <c r="K1963" s="222"/>
      <c r="L1963" s="222"/>
      <c r="M1963" s="222"/>
      <c r="N1963" s="222"/>
      <c r="O1963" s="141"/>
      <c r="P1963" s="141"/>
      <c r="Q1963" s="141"/>
      <c r="R1963" s="141"/>
      <c r="S1963" s="141"/>
      <c r="T1963" s="222"/>
      <c r="U1963" s="222"/>
      <c r="V1963" s="141"/>
      <c r="W1963" s="141"/>
      <c r="X1963" s="141"/>
      <c r="Y1963" s="141"/>
      <c r="Z1963" s="141"/>
      <c r="AA1963" s="141"/>
      <c r="AB1963" s="139"/>
    </row>
    <row r="1964" spans="1:28" ht="22.5" customHeight="1" thickBot="1" x14ac:dyDescent="0.25">
      <c r="A1964" s="132"/>
      <c r="B1964" s="134"/>
      <c r="C1964" s="134"/>
      <c r="D1964" s="134"/>
      <c r="E1964" s="134"/>
      <c r="F1964" s="134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222" t="str">
        <f ca="1">IF(INDIRECT("ЗакСпец!D1413")&lt;&gt;"",INDIRECT("ЗакСпец!D1413"),"")</f>
        <v/>
      </c>
      <c r="K1964" s="222"/>
      <c r="L1964" s="222"/>
      <c r="M1964" s="222"/>
      <c r="N1964" s="222"/>
      <c r="O1964" s="141" t="str">
        <f ca="1">IF(INDIRECT("ЗакСпец!E1413")&lt;&gt;"",INDIRECT("ЗакСпец!E1413"),"")</f>
        <v/>
      </c>
      <c r="P1964" s="141"/>
      <c r="Q1964" s="141"/>
      <c r="R1964" s="141"/>
      <c r="S1964" s="141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41" t="str">
        <f ca="1">IF(INDIRECT("ЗакСпец!H1413")&lt;&gt;"",INDIRECT("ЗакСпец!H1413"),"")</f>
        <v/>
      </c>
      <c r="W1964" s="141"/>
      <c r="X1964" s="141" t="str">
        <f ca="1">IF(INDIRECT("ЗакСпец!I1413")&lt;&gt;"",INDIRECT("ЗакСпец!I1413"),"")</f>
        <v/>
      </c>
      <c r="Y1964" s="141"/>
      <c r="Z1964" s="141"/>
      <c r="AA1964" s="141"/>
      <c r="AB1964" s="139"/>
    </row>
    <row r="1965" spans="1:28" ht="19.7" customHeight="1" thickBot="1" x14ac:dyDescent="0.25">
      <c r="A1965" s="132"/>
      <c r="B1965" s="134"/>
      <c r="C1965" s="134"/>
      <c r="D1965" s="134"/>
      <c r="E1965" s="134"/>
      <c r="F1965" s="134"/>
      <c r="G1965" s="222" t="str">
        <f ca="1">IF(INDIRECT("ЗакСпец!A1414")&lt;&gt;"",INDIRECT("ЗакСпец!A1414"),"")</f>
        <v/>
      </c>
      <c r="H1965" s="141" t="str">
        <f ca="1">IF(INDIRECT("ЗакСпец!B1414")&lt;&gt;"",INDIRECT("ЗакСпец!B1414"),"")</f>
        <v/>
      </c>
      <c r="I1965" s="222" t="str">
        <f ca="1">IF(INDIRECT("ЗакСпец!C1414")&lt;&gt;"",INDIRECT("ЗакСпец!C1414"),"")</f>
        <v/>
      </c>
      <c r="J1965" s="222" t="str">
        <f ca="1">IF(INDIRECT("ЗакСпец!D1414")&lt;&gt;"",INDIRECT("ЗакСпец!D1414"),"")</f>
        <v/>
      </c>
      <c r="K1965" s="222"/>
      <c r="L1965" s="222"/>
      <c r="M1965" s="222"/>
      <c r="N1965" s="222"/>
      <c r="O1965" s="141" t="str">
        <f ca="1">IF(INDIRECT("ЗакСпец!E1414")&lt;&gt;"",INDIRECT("ЗакСпец!E1414"),"")</f>
        <v/>
      </c>
      <c r="P1965" s="141"/>
      <c r="Q1965" s="141"/>
      <c r="R1965" s="141"/>
      <c r="S1965" s="141"/>
      <c r="T1965" s="222" t="str">
        <f ca="1">IF(INDIRECT("ЗакСпец!F1414")&lt;&gt;"",INDIRECT("ЗакСпец!F1414"),"")</f>
        <v/>
      </c>
      <c r="U1965" s="222" t="str">
        <f ca="1">IF(INDIRECT("ЗакСпец!G1414")&lt;&gt;"",INDIRECT("ЗакСпец!G1414"),"")</f>
        <v/>
      </c>
      <c r="V1965" s="141" t="str">
        <f ca="1">IF(INDIRECT("ЗакСпец!H1414")&lt;&gt;"",INDIRECT("ЗакСпец!H1414"),"")</f>
        <v/>
      </c>
      <c r="W1965" s="141"/>
      <c r="X1965" s="141" t="str">
        <f ca="1">IF(INDIRECT("ЗакСпец!I1414")&lt;&gt;"",INDIRECT("ЗакСпец!I1414"),"")</f>
        <v/>
      </c>
      <c r="Y1965" s="141"/>
      <c r="Z1965" s="141"/>
      <c r="AA1965" s="141"/>
      <c r="AB1965" s="139"/>
    </row>
    <row r="1966" spans="1:28" ht="2.85" customHeight="1" thickBot="1" x14ac:dyDescent="0.25">
      <c r="A1966" s="132"/>
      <c r="B1966" s="134"/>
      <c r="C1966" s="162" t="s">
        <v>29</v>
      </c>
      <c r="D1966" s="127"/>
      <c r="E1966" s="127"/>
      <c r="F1966" s="127"/>
      <c r="G1966" s="223"/>
      <c r="H1966" s="141"/>
      <c r="I1966" s="222"/>
      <c r="J1966" s="222"/>
      <c r="K1966" s="222"/>
      <c r="L1966" s="222"/>
      <c r="M1966" s="222"/>
      <c r="N1966" s="222"/>
      <c r="O1966" s="141"/>
      <c r="P1966" s="141"/>
      <c r="Q1966" s="141"/>
      <c r="R1966" s="141"/>
      <c r="S1966" s="141"/>
      <c r="T1966" s="222"/>
      <c r="U1966" s="222"/>
      <c r="V1966" s="141"/>
      <c r="W1966" s="141"/>
      <c r="X1966" s="141"/>
      <c r="Y1966" s="141"/>
      <c r="Z1966" s="141"/>
      <c r="AA1966" s="141"/>
      <c r="AB1966" s="139"/>
    </row>
    <row r="1967" spans="1:28" ht="22.5" customHeight="1" thickBot="1" x14ac:dyDescent="0.25">
      <c r="A1967" s="132"/>
      <c r="B1967" s="134"/>
      <c r="C1967" s="127"/>
      <c r="D1967" s="127"/>
      <c r="E1967" s="127"/>
      <c r="F1967" s="127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222" t="str">
        <f ca="1">IF(INDIRECT("ЗакСпец!D1415")&lt;&gt;"",INDIRECT("ЗакСпец!D1415"),"")</f>
        <v/>
      </c>
      <c r="K1967" s="222"/>
      <c r="L1967" s="222"/>
      <c r="M1967" s="222"/>
      <c r="N1967" s="222"/>
      <c r="O1967" s="141" t="str">
        <f ca="1">IF(INDIRECT("ЗакСпец!E1415")&lt;&gt;"",INDIRECT("ЗакСпец!E1415"),"")</f>
        <v/>
      </c>
      <c r="P1967" s="141"/>
      <c r="Q1967" s="141"/>
      <c r="R1967" s="141"/>
      <c r="S1967" s="141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41" t="str">
        <f ca="1">IF(INDIRECT("ЗакСпец!H1415")&lt;&gt;"",INDIRECT("ЗакСпец!H1415"),"")</f>
        <v/>
      </c>
      <c r="W1967" s="141"/>
      <c r="X1967" s="141" t="str">
        <f ca="1">IF(INDIRECT("ЗакСпец!I1415")&lt;&gt;"",INDIRECT("ЗакСпец!I1415"),"")</f>
        <v/>
      </c>
      <c r="Y1967" s="141"/>
      <c r="Z1967" s="141"/>
      <c r="AA1967" s="141"/>
      <c r="AB1967" s="139"/>
    </row>
    <row r="1968" spans="1:28" ht="22.5" customHeight="1" thickBot="1" x14ac:dyDescent="0.25">
      <c r="A1968" s="132"/>
      <c r="B1968" s="134"/>
      <c r="C1968" s="127"/>
      <c r="D1968" s="127"/>
      <c r="E1968" s="127"/>
      <c r="F1968" s="127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222" t="str">
        <f ca="1">IF(INDIRECT("ЗакСпец!D1416")&lt;&gt;"",INDIRECT("ЗакСпец!D1416"),"")</f>
        <v/>
      </c>
      <c r="K1968" s="222"/>
      <c r="L1968" s="222"/>
      <c r="M1968" s="222"/>
      <c r="N1968" s="222"/>
      <c r="O1968" s="141" t="str">
        <f ca="1">IF(INDIRECT("ЗакСпец!E1416")&lt;&gt;"",INDIRECT("ЗакСпец!E1416"),"")</f>
        <v/>
      </c>
      <c r="P1968" s="141"/>
      <c r="Q1968" s="141"/>
      <c r="R1968" s="141"/>
      <c r="S1968" s="141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41" t="str">
        <f ca="1">IF(INDIRECT("ЗакСпец!H1416")&lt;&gt;"",INDIRECT("ЗакСпец!H1416"),"")</f>
        <v/>
      </c>
      <c r="W1968" s="141"/>
      <c r="X1968" s="141" t="str">
        <f ca="1">IF(INDIRECT("ЗакСпец!I1416")&lt;&gt;"",INDIRECT("ЗакСпец!I1416"),"")</f>
        <v/>
      </c>
      <c r="Y1968" s="141"/>
      <c r="Z1968" s="141"/>
      <c r="AA1968" s="141"/>
      <c r="AB1968" s="139"/>
    </row>
    <row r="1969" spans="1:28" ht="22.5" customHeight="1" thickBot="1" x14ac:dyDescent="0.25">
      <c r="A1969" s="132"/>
      <c r="B1969" s="134"/>
      <c r="C1969" s="127"/>
      <c r="D1969" s="127"/>
      <c r="E1969" s="127"/>
      <c r="F1969" s="127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222" t="str">
        <f ca="1">IF(INDIRECT("ЗакСпец!D1417")&lt;&gt;"",INDIRECT("ЗакСпец!D1417"),"")</f>
        <v/>
      </c>
      <c r="K1969" s="222"/>
      <c r="L1969" s="222"/>
      <c r="M1969" s="222"/>
      <c r="N1969" s="222"/>
      <c r="O1969" s="141" t="str">
        <f ca="1">IF(INDIRECT("ЗакСпец!E1417")&lt;&gt;"",INDIRECT("ЗакСпец!E1417"),"")</f>
        <v/>
      </c>
      <c r="P1969" s="141"/>
      <c r="Q1969" s="141"/>
      <c r="R1969" s="141"/>
      <c r="S1969" s="141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41" t="str">
        <f ca="1">IF(INDIRECT("ЗакСпец!H1417")&lt;&gt;"",INDIRECT("ЗакСпец!H1417"),"")</f>
        <v/>
      </c>
      <c r="W1969" s="141"/>
      <c r="X1969" s="141" t="str">
        <f ca="1">IF(INDIRECT("ЗакСпец!I1417")&lt;&gt;"",INDIRECT("ЗакСпец!I1417"),"")</f>
        <v/>
      </c>
      <c r="Y1969" s="141"/>
      <c r="Z1969" s="141"/>
      <c r="AA1969" s="141"/>
      <c r="AB1969" s="139"/>
    </row>
    <row r="1970" spans="1:28" ht="22.5" customHeight="1" thickBot="1" x14ac:dyDescent="0.25">
      <c r="A1970" s="132"/>
      <c r="B1970" s="134"/>
      <c r="C1970" s="162" t="s">
        <v>28</v>
      </c>
      <c r="D1970" s="162"/>
      <c r="E1970" s="127"/>
      <c r="F1970" s="127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222" t="str">
        <f ca="1">IF(INDIRECT("ЗакСпец!D1418")&lt;&gt;"",INDIRECT("ЗакСпец!D1418"),"")</f>
        <v/>
      </c>
      <c r="K1970" s="222"/>
      <c r="L1970" s="222"/>
      <c r="M1970" s="222"/>
      <c r="N1970" s="222"/>
      <c r="O1970" s="141" t="str">
        <f ca="1">IF(INDIRECT("ЗакСпец!E1418")&lt;&gt;"",INDIRECT("ЗакСпец!E1418"),"")</f>
        <v/>
      </c>
      <c r="P1970" s="141"/>
      <c r="Q1970" s="141"/>
      <c r="R1970" s="141"/>
      <c r="S1970" s="141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41" t="str">
        <f ca="1">IF(INDIRECT("ЗакСпец!H1418")&lt;&gt;"",INDIRECT("ЗакСпец!H1418"),"")</f>
        <v/>
      </c>
      <c r="W1970" s="141"/>
      <c r="X1970" s="141" t="str">
        <f ca="1">IF(INDIRECT("ЗакСпец!I1418")&lt;&gt;"",INDIRECT("ЗакСпец!I1418"),"")</f>
        <v/>
      </c>
      <c r="Y1970" s="141"/>
      <c r="Z1970" s="141"/>
      <c r="AA1970" s="141"/>
      <c r="AB1970" s="139"/>
    </row>
    <row r="1971" spans="1:28" ht="22.5" customHeight="1" thickBot="1" x14ac:dyDescent="0.25">
      <c r="A1971" s="132"/>
      <c r="B1971" s="134"/>
      <c r="C1971" s="162"/>
      <c r="D1971" s="162"/>
      <c r="E1971" s="127"/>
      <c r="F1971" s="127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222" t="str">
        <f ca="1">IF(INDIRECT("ЗакСпец!D1419")&lt;&gt;"",INDIRECT("ЗакСпец!D1419"),"")</f>
        <v/>
      </c>
      <c r="K1971" s="222"/>
      <c r="L1971" s="222"/>
      <c r="M1971" s="222"/>
      <c r="N1971" s="222"/>
      <c r="O1971" s="141" t="str">
        <f ca="1">IF(INDIRECT("ЗакСпец!E1419")&lt;&gt;"",INDIRECT("ЗакСпец!E1419"),"")</f>
        <v/>
      </c>
      <c r="P1971" s="141"/>
      <c r="Q1971" s="141"/>
      <c r="R1971" s="141"/>
      <c r="S1971" s="141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41" t="str">
        <f ca="1">IF(INDIRECT("ЗакСпец!H1419")&lt;&gt;"",INDIRECT("ЗакСпец!H1419"),"")</f>
        <v/>
      </c>
      <c r="W1971" s="141"/>
      <c r="X1971" s="141" t="str">
        <f ca="1">IF(INDIRECT("ЗакСпец!I1419")&lt;&gt;"",INDIRECT("ЗакСпец!I1419"),"")</f>
        <v/>
      </c>
      <c r="Y1971" s="141"/>
      <c r="Z1971" s="141"/>
      <c r="AA1971" s="141"/>
      <c r="AB1971" s="139"/>
    </row>
    <row r="1972" spans="1:28" ht="22.5" customHeight="1" thickBot="1" x14ac:dyDescent="0.25">
      <c r="A1972" s="132"/>
      <c r="B1972" s="134"/>
      <c r="C1972" s="162"/>
      <c r="D1972" s="162"/>
      <c r="E1972" s="127"/>
      <c r="F1972" s="127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222" t="str">
        <f ca="1">IF(INDIRECT("ЗакСпец!D1420")&lt;&gt;"",INDIRECT("ЗакСпец!D1420"),"")</f>
        <v/>
      </c>
      <c r="K1972" s="222"/>
      <c r="L1972" s="222"/>
      <c r="M1972" s="222"/>
      <c r="N1972" s="222"/>
      <c r="O1972" s="141" t="str">
        <f ca="1">IF(INDIRECT("ЗакСпец!E1420")&lt;&gt;"",INDIRECT("ЗакСпец!E1420"),"")</f>
        <v/>
      </c>
      <c r="P1972" s="141"/>
      <c r="Q1972" s="141"/>
      <c r="R1972" s="141"/>
      <c r="S1972" s="141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41" t="str">
        <f ca="1">IF(INDIRECT("ЗакСпец!H1420")&lt;&gt;"",INDIRECT("ЗакСпец!H1420"),"")</f>
        <v/>
      </c>
      <c r="W1972" s="141"/>
      <c r="X1972" s="141" t="str">
        <f ca="1">IF(INDIRECT("ЗакСпец!I1420")&lt;&gt;"",INDIRECT("ЗакСпец!I1420"),"")</f>
        <v/>
      </c>
      <c r="Y1972" s="141"/>
      <c r="Z1972" s="141"/>
      <c r="AA1972" s="141"/>
      <c r="AB1972" s="139"/>
    </row>
    <row r="1973" spans="1:28" ht="22.5" customHeight="1" thickBot="1" x14ac:dyDescent="0.25">
      <c r="A1973" s="132"/>
      <c r="B1973" s="134"/>
      <c r="C1973" s="162"/>
      <c r="D1973" s="162"/>
      <c r="E1973" s="127"/>
      <c r="F1973" s="127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222" t="str">
        <f ca="1">IF(INDIRECT("ЗакСпец!D1421")&lt;&gt;"",INDIRECT("ЗакСпец!D1421"),"")</f>
        <v/>
      </c>
      <c r="K1973" s="222"/>
      <c r="L1973" s="222"/>
      <c r="M1973" s="222"/>
      <c r="N1973" s="222"/>
      <c r="O1973" s="141" t="str">
        <f ca="1">IF(INDIRECT("ЗакСпец!E1421")&lt;&gt;"",INDIRECT("ЗакСпец!E1421"),"")</f>
        <v/>
      </c>
      <c r="P1973" s="141"/>
      <c r="Q1973" s="141"/>
      <c r="R1973" s="141"/>
      <c r="S1973" s="141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41" t="str">
        <f ca="1">IF(INDIRECT("ЗакСпец!H1421")&lt;&gt;"",INDIRECT("ЗакСпец!H1421"),"")</f>
        <v/>
      </c>
      <c r="W1973" s="141"/>
      <c r="X1973" s="141" t="str">
        <f ca="1">IF(INDIRECT("ЗакСпец!I1421")&lt;&gt;"",INDIRECT("ЗакСпец!I1421"),"")</f>
        <v/>
      </c>
      <c r="Y1973" s="141"/>
      <c r="Z1973" s="141"/>
      <c r="AA1973" s="141"/>
      <c r="AB1973" s="139"/>
    </row>
    <row r="1974" spans="1:28" ht="8.4499999999999993" customHeight="1" thickBot="1" x14ac:dyDescent="0.25">
      <c r="A1974" s="132"/>
      <c r="B1974" s="134"/>
      <c r="C1974" s="162"/>
      <c r="D1974" s="162"/>
      <c r="E1974" s="127"/>
      <c r="F1974" s="127"/>
      <c r="G1974" s="223" t="str">
        <f ca="1">IF(INDIRECT("ЗакСпец!A1422")&lt;&gt;"",INDIRECT("ЗакСпец!A1422"),"")</f>
        <v/>
      </c>
      <c r="H1974" s="141" t="str">
        <f ca="1">IF(INDIRECT("ЗакСпец!B1422")&lt;&gt;"",INDIRECT("ЗакСпец!B1422"),"")</f>
        <v/>
      </c>
      <c r="I1974" s="222" t="str">
        <f ca="1">IF(INDIRECT("ЗакСпец!C1422")&lt;&gt;"",INDIRECT("ЗакСпец!C1422"),"")</f>
        <v/>
      </c>
      <c r="J1974" s="222" t="str">
        <f ca="1">IF(INDIRECT("ЗакСпец!D1422")&lt;&gt;"",INDIRECT("ЗакСпец!D1422"),"")</f>
        <v/>
      </c>
      <c r="K1974" s="222"/>
      <c r="L1974" s="222"/>
      <c r="M1974" s="222"/>
      <c r="N1974" s="222"/>
      <c r="O1974" s="141" t="str">
        <f ca="1">IF(INDIRECT("ЗакСпец!E1422")&lt;&gt;"",INDIRECT("ЗакСпец!E1422"),"")</f>
        <v/>
      </c>
      <c r="P1974" s="141"/>
      <c r="Q1974" s="141"/>
      <c r="R1974" s="141"/>
      <c r="S1974" s="141"/>
      <c r="T1974" s="222" t="str">
        <f ca="1">IF(INDIRECT("ЗакСпец!F1422")&lt;&gt;"",INDIRECT("ЗакСпец!F1422"),"")</f>
        <v/>
      </c>
      <c r="U1974" s="222" t="str">
        <f ca="1">IF(INDIRECT("ЗакСпец!G1422")&lt;&gt;"",INDIRECT("ЗакСпец!G1422"),"")</f>
        <v/>
      </c>
      <c r="V1974" s="141" t="str">
        <f ca="1">IF(INDIRECT("ЗакСпец!H1422")&lt;&gt;"",INDIRECT("ЗакСпец!H1422"),"")</f>
        <v/>
      </c>
      <c r="W1974" s="141"/>
      <c r="X1974" s="141" t="str">
        <f ca="1">IF(INDIRECT("ЗакСпец!I1422")&lt;&gt;"",INDIRECT("ЗакСпец!I1422"),"")</f>
        <v/>
      </c>
      <c r="Y1974" s="141"/>
      <c r="Z1974" s="141"/>
      <c r="AA1974" s="141"/>
      <c r="AB1974" s="139"/>
    </row>
    <row r="1975" spans="1:28" ht="14.45" customHeight="1" thickBot="1" x14ac:dyDescent="0.25">
      <c r="A1975" s="132"/>
      <c r="B1975" s="134"/>
      <c r="C1975" s="162" t="s">
        <v>27</v>
      </c>
      <c r="D1975" s="162"/>
      <c r="E1975" s="127"/>
      <c r="F1975" s="127"/>
      <c r="G1975" s="223"/>
      <c r="H1975" s="141"/>
      <c r="I1975" s="222"/>
      <c r="J1975" s="222"/>
      <c r="K1975" s="222"/>
      <c r="L1975" s="222"/>
      <c r="M1975" s="222"/>
      <c r="N1975" s="222"/>
      <c r="O1975" s="141"/>
      <c r="P1975" s="141"/>
      <c r="Q1975" s="141"/>
      <c r="R1975" s="141"/>
      <c r="S1975" s="141"/>
      <c r="T1975" s="222"/>
      <c r="U1975" s="222"/>
      <c r="V1975" s="141"/>
      <c r="W1975" s="141"/>
      <c r="X1975" s="141"/>
      <c r="Y1975" s="141"/>
      <c r="Z1975" s="141"/>
      <c r="AA1975" s="141"/>
      <c r="AB1975" s="139"/>
    </row>
    <row r="1976" spans="1:28" ht="14.45" customHeight="1" thickBot="1" x14ac:dyDescent="0.25">
      <c r="A1976" s="132"/>
      <c r="B1976" s="134"/>
      <c r="C1976" s="162"/>
      <c r="D1976" s="162"/>
      <c r="E1976" s="127"/>
      <c r="F1976" s="127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39"/>
    </row>
    <row r="1977" spans="1:28" ht="14.45" customHeight="1" thickBot="1" x14ac:dyDescent="0.25">
      <c r="A1977" s="132"/>
      <c r="B1977" s="134"/>
      <c r="C1977" s="162"/>
      <c r="D1977" s="162"/>
      <c r="E1977" s="127"/>
      <c r="F1977" s="127"/>
      <c r="G1977" s="20"/>
      <c r="J1977" s="14"/>
      <c r="K1977" s="14"/>
      <c r="L1977" s="214"/>
      <c r="M1977" s="214"/>
      <c r="N1977" s="215"/>
      <c r="O1977" s="215"/>
      <c r="P1977" s="14"/>
      <c r="Q1977" s="14"/>
      <c r="R1977" s="226" t="str">
        <f>R1934</f>
        <v>1191-ИОС4.1-ВОР</v>
      </c>
      <c r="S1977" s="226"/>
      <c r="T1977" s="226"/>
      <c r="U1977" s="226"/>
      <c r="V1977" s="226"/>
      <c r="W1977" s="226"/>
      <c r="X1977" s="226"/>
      <c r="Y1977" s="226"/>
      <c r="Z1977" s="226"/>
      <c r="AA1977" s="13" t="s">
        <v>16</v>
      </c>
      <c r="AB1977" s="139"/>
    </row>
    <row r="1978" spans="1:28" ht="14.45" customHeight="1" thickBot="1" x14ac:dyDescent="0.25">
      <c r="A1978" s="132"/>
      <c r="B1978" s="134"/>
      <c r="C1978" s="162"/>
      <c r="D1978" s="162"/>
      <c r="E1978" s="127"/>
      <c r="F1978" s="127"/>
      <c r="G1978" s="20"/>
      <c r="J1978" s="27"/>
      <c r="K1978" s="27"/>
      <c r="L1978" s="199"/>
      <c r="M1978" s="199"/>
      <c r="N1978" s="219"/>
      <c r="O1978" s="219"/>
      <c r="P1978" s="27"/>
      <c r="Q1978" s="27"/>
      <c r="R1978" s="226"/>
      <c r="S1978" s="226"/>
      <c r="T1978" s="226"/>
      <c r="U1978" s="226"/>
      <c r="V1978" s="226"/>
      <c r="W1978" s="226"/>
      <c r="X1978" s="226"/>
      <c r="Y1978" s="226"/>
      <c r="Z1978" s="226"/>
      <c r="AA1978" s="127" t="str">
        <f ca="1">IF(CONCATENATE(H1940,H1941,H1942,H1943,H1944)&lt;&gt;"",AA1935+1,"")</f>
        <v/>
      </c>
      <c r="AB1978" s="139"/>
    </row>
    <row r="1979" spans="1:28" ht="14.45" customHeight="1" thickBot="1" x14ac:dyDescent="0.25">
      <c r="A1979" s="132"/>
      <c r="B1979" s="134"/>
      <c r="C1979" s="162"/>
      <c r="D1979" s="162"/>
      <c r="E1979" s="127"/>
      <c r="F1979" s="127"/>
      <c r="G1979" s="23"/>
      <c r="H1979" s="42"/>
      <c r="I1979" s="24"/>
      <c r="J1979" s="13" t="s">
        <v>10</v>
      </c>
      <c r="K1979" s="13" t="s">
        <v>11</v>
      </c>
      <c r="L1979" s="213" t="s">
        <v>16</v>
      </c>
      <c r="M1979" s="213"/>
      <c r="N1979" s="127" t="s">
        <v>12</v>
      </c>
      <c r="O1979" s="127"/>
      <c r="P1979" s="13" t="s">
        <v>13</v>
      </c>
      <c r="Q1979" s="13" t="s">
        <v>14</v>
      </c>
      <c r="R1979" s="226"/>
      <c r="S1979" s="226"/>
      <c r="T1979" s="226"/>
      <c r="U1979" s="226"/>
      <c r="V1979" s="226"/>
      <c r="W1979" s="226"/>
      <c r="X1979" s="226"/>
      <c r="Y1979" s="226"/>
      <c r="Z1979" s="226"/>
      <c r="AA1979" s="127"/>
      <c r="AB1979" s="139"/>
    </row>
    <row r="1980" spans="1:28" ht="16.899999999999999" customHeight="1" x14ac:dyDescent="0.2">
      <c r="A1980" s="196"/>
      <c r="B1980" s="197"/>
      <c r="C1980" s="197"/>
      <c r="D1980" s="197"/>
      <c r="E1980" s="197"/>
      <c r="F1980" s="197"/>
      <c r="G1980" s="197"/>
      <c r="H1980" s="197"/>
      <c r="I1980" s="197"/>
      <c r="J1980" s="197"/>
      <c r="K1980" s="197"/>
      <c r="L1980" s="197"/>
      <c r="M1980" s="197"/>
      <c r="N1980" s="197"/>
      <c r="O1980" s="197"/>
      <c r="P1980" s="197"/>
      <c r="Q1980" s="197"/>
      <c r="R1980" s="197"/>
      <c r="S1980" s="197"/>
      <c r="T1980" s="197"/>
      <c r="U1980" s="197"/>
      <c r="V1980" s="197"/>
      <c r="W1980" s="197"/>
      <c r="X1980" s="197"/>
      <c r="Y1980" s="197"/>
      <c r="Z1980" s="197"/>
      <c r="AA1980" s="197"/>
      <c r="AB1980" s="140"/>
    </row>
    <row r="1981" spans="1:28" ht="16.899999999999999" customHeight="1" thickBot="1" x14ac:dyDescent="0.25">
      <c r="A1981" s="130"/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35"/>
    </row>
    <row r="1982" spans="1:28" ht="100.15" customHeight="1" thickBot="1" x14ac:dyDescent="0.25">
      <c r="A1982" s="198"/>
      <c r="B1982" s="134"/>
      <c r="C1982" s="134"/>
      <c r="D1982" s="134"/>
      <c r="E1982" s="134"/>
      <c r="F1982" s="134"/>
      <c r="G1982" s="12" t="s">
        <v>18</v>
      </c>
      <c r="H1982" s="38" t="s">
        <v>19</v>
      </c>
      <c r="I1982" s="12" t="s">
        <v>20</v>
      </c>
      <c r="J1982" s="222" t="s">
        <v>21</v>
      </c>
      <c r="K1982" s="222"/>
      <c r="L1982" s="222"/>
      <c r="M1982" s="213"/>
      <c r="N1982" s="213"/>
      <c r="O1982" s="141" t="s">
        <v>22</v>
      </c>
      <c r="P1982" s="141"/>
      <c r="Q1982" s="141"/>
      <c r="R1982" s="141"/>
      <c r="S1982" s="141"/>
      <c r="T1982" s="12" t="s">
        <v>26</v>
      </c>
      <c r="U1982" s="12" t="s">
        <v>25</v>
      </c>
      <c r="V1982" s="141" t="s">
        <v>23</v>
      </c>
      <c r="W1982" s="141"/>
      <c r="X1982" s="141" t="s">
        <v>24</v>
      </c>
      <c r="Y1982" s="141"/>
      <c r="Z1982" s="141"/>
      <c r="AA1982" s="141"/>
      <c r="AB1982" s="139"/>
    </row>
    <row r="1983" spans="1:28" ht="22.5" customHeight="1" thickBot="1" x14ac:dyDescent="0.25">
      <c r="A1983" s="132"/>
      <c r="B1983" s="134"/>
      <c r="C1983" s="134"/>
      <c r="D1983" s="134"/>
      <c r="E1983" s="134"/>
      <c r="F1983" s="134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222" t="str">
        <f ca="1">IF(INDIRECT("ЗакСпец!D1423")&lt;&gt;"",INDIRECT("ЗакСпец!D1423"),"")</f>
        <v/>
      </c>
      <c r="K1983" s="222"/>
      <c r="L1983" s="222"/>
      <c r="M1983" s="222"/>
      <c r="N1983" s="222"/>
      <c r="O1983" s="141" t="str">
        <f ca="1">IF(INDIRECT("ЗакСпец!E1423")&lt;&gt;"",INDIRECT("ЗакСпец!E1423"),"")</f>
        <v/>
      </c>
      <c r="P1983" s="141"/>
      <c r="Q1983" s="141"/>
      <c r="R1983" s="141"/>
      <c r="S1983" s="141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41" t="str">
        <f ca="1">IF(INDIRECT("ЗакСпец!H1423")&lt;&gt;"",INDIRECT("ЗакСпец!H1423"),"")</f>
        <v/>
      </c>
      <c r="W1983" s="141"/>
      <c r="X1983" s="141" t="str">
        <f ca="1">IF(INDIRECT("ЗакСпец!I1423")&lt;&gt;"",INDIRECT("ЗакСпец!I1423"),"")</f>
        <v/>
      </c>
      <c r="Y1983" s="141"/>
      <c r="Z1983" s="141"/>
      <c r="AA1983" s="141"/>
      <c r="AB1983" s="139"/>
    </row>
    <row r="1984" spans="1:28" ht="22.5" customHeight="1" thickBot="1" x14ac:dyDescent="0.25">
      <c r="A1984" s="132"/>
      <c r="B1984" s="134"/>
      <c r="C1984" s="134"/>
      <c r="D1984" s="134"/>
      <c r="E1984" s="134"/>
      <c r="F1984" s="134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222" t="str">
        <f ca="1">IF(INDIRECT("ЗакСпец!D1424")&lt;&gt;"",INDIRECT("ЗакСпец!D1424"),"")</f>
        <v/>
      </c>
      <c r="K1984" s="222"/>
      <c r="L1984" s="222"/>
      <c r="M1984" s="222"/>
      <c r="N1984" s="222"/>
      <c r="O1984" s="141" t="str">
        <f ca="1">IF(INDIRECT("ЗакСпец!E1424")&lt;&gt;"",INDIRECT("ЗакСпец!E1424"),"")</f>
        <v/>
      </c>
      <c r="P1984" s="141"/>
      <c r="Q1984" s="141"/>
      <c r="R1984" s="141"/>
      <c r="S1984" s="141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41" t="str">
        <f ca="1">IF(INDIRECT("ЗакСпец!H1424")&lt;&gt;"",INDIRECT("ЗакСпец!H1424"),"")</f>
        <v/>
      </c>
      <c r="W1984" s="141"/>
      <c r="X1984" s="141" t="str">
        <f ca="1">IF(INDIRECT("ЗакСпец!I1424")&lt;&gt;"",INDIRECT("ЗакСпец!I1424"),"")</f>
        <v/>
      </c>
      <c r="Y1984" s="141"/>
      <c r="Z1984" s="141"/>
      <c r="AA1984" s="141"/>
      <c r="AB1984" s="139"/>
    </row>
    <row r="1985" spans="1:28" ht="22.5" customHeight="1" thickBot="1" x14ac:dyDescent="0.25">
      <c r="A1985" s="132"/>
      <c r="B1985" s="134"/>
      <c r="C1985" s="134"/>
      <c r="D1985" s="134"/>
      <c r="E1985" s="134"/>
      <c r="F1985" s="134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222" t="str">
        <f ca="1">IF(INDIRECT("ЗакСпец!D1425")&lt;&gt;"",INDIRECT("ЗакСпец!D1425"),"")</f>
        <v/>
      </c>
      <c r="K1985" s="222"/>
      <c r="L1985" s="222"/>
      <c r="M1985" s="222"/>
      <c r="N1985" s="222"/>
      <c r="O1985" s="141" t="str">
        <f ca="1">IF(INDIRECT("ЗакСпец!E1425")&lt;&gt;"",INDIRECT("ЗакСпец!E1425"),"")</f>
        <v/>
      </c>
      <c r="P1985" s="141"/>
      <c r="Q1985" s="141"/>
      <c r="R1985" s="141"/>
      <c r="S1985" s="141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41" t="str">
        <f ca="1">IF(INDIRECT("ЗакСпец!H1425")&lt;&gt;"",INDIRECT("ЗакСпец!H1425"),"")</f>
        <v/>
      </c>
      <c r="W1985" s="141"/>
      <c r="X1985" s="141" t="str">
        <f ca="1">IF(INDIRECT("ЗакСпец!I1425")&lt;&gt;"",INDIRECT("ЗакСпец!I1425"),"")</f>
        <v/>
      </c>
      <c r="Y1985" s="141"/>
      <c r="Z1985" s="141"/>
      <c r="AA1985" s="141"/>
      <c r="AB1985" s="139"/>
    </row>
    <row r="1986" spans="1:28" ht="22.5" customHeight="1" thickBot="1" x14ac:dyDescent="0.25">
      <c r="A1986" s="132"/>
      <c r="B1986" s="134"/>
      <c r="C1986" s="134"/>
      <c r="D1986" s="134"/>
      <c r="E1986" s="134"/>
      <c r="F1986" s="134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222" t="str">
        <f ca="1">IF(INDIRECT("ЗакСпец!D1426")&lt;&gt;"",INDIRECT("ЗакСпец!D1426"),"")</f>
        <v/>
      </c>
      <c r="K1986" s="222"/>
      <c r="L1986" s="222"/>
      <c r="M1986" s="222"/>
      <c r="N1986" s="222"/>
      <c r="O1986" s="141" t="str">
        <f ca="1">IF(INDIRECT("ЗакСпец!E1426")&lt;&gt;"",INDIRECT("ЗакСпец!E1426"),"")</f>
        <v/>
      </c>
      <c r="P1986" s="141"/>
      <c r="Q1986" s="141"/>
      <c r="R1986" s="141"/>
      <c r="S1986" s="141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41" t="str">
        <f ca="1">IF(INDIRECT("ЗакСпец!H1426")&lt;&gt;"",INDIRECT("ЗакСпец!H1426"),"")</f>
        <v/>
      </c>
      <c r="W1986" s="141"/>
      <c r="X1986" s="141" t="str">
        <f ca="1">IF(INDIRECT("ЗакСпец!I1426")&lt;&gt;"",INDIRECT("ЗакСпец!I1426"),"")</f>
        <v/>
      </c>
      <c r="Y1986" s="141"/>
      <c r="Z1986" s="141"/>
      <c r="AA1986" s="141"/>
      <c r="AB1986" s="139"/>
    </row>
    <row r="1987" spans="1:28" ht="22.5" customHeight="1" thickBot="1" x14ac:dyDescent="0.25">
      <c r="A1987" s="132"/>
      <c r="B1987" s="134"/>
      <c r="C1987" s="134"/>
      <c r="D1987" s="134"/>
      <c r="E1987" s="134"/>
      <c r="F1987" s="134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222" t="str">
        <f ca="1">IF(INDIRECT("ЗакСпец!D1427")&lt;&gt;"",INDIRECT("ЗакСпец!D1427"),"")</f>
        <v/>
      </c>
      <c r="K1987" s="222"/>
      <c r="L1987" s="222"/>
      <c r="M1987" s="222"/>
      <c r="N1987" s="222"/>
      <c r="O1987" s="141" t="str">
        <f ca="1">IF(INDIRECT("ЗакСпец!E1427")&lt;&gt;"",INDIRECT("ЗакСпец!E1427"),"")</f>
        <v/>
      </c>
      <c r="P1987" s="141"/>
      <c r="Q1987" s="141"/>
      <c r="R1987" s="141"/>
      <c r="S1987" s="141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41" t="str">
        <f ca="1">IF(INDIRECT("ЗакСпец!H1427")&lt;&gt;"",INDIRECT("ЗакСпец!H1427"),"")</f>
        <v/>
      </c>
      <c r="W1987" s="141"/>
      <c r="X1987" s="141" t="str">
        <f ca="1">IF(INDIRECT("ЗакСпец!I1427")&lt;&gt;"",INDIRECT("ЗакСпец!I1427"),"")</f>
        <v/>
      </c>
      <c r="Y1987" s="141"/>
      <c r="Z1987" s="141"/>
      <c r="AA1987" s="141"/>
      <c r="AB1987" s="139"/>
    </row>
    <row r="1988" spans="1:28" ht="22.5" customHeight="1" thickBot="1" x14ac:dyDescent="0.25">
      <c r="A1988" s="132"/>
      <c r="B1988" s="134"/>
      <c r="C1988" s="134"/>
      <c r="D1988" s="134"/>
      <c r="E1988" s="134"/>
      <c r="F1988" s="134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222" t="str">
        <f ca="1">IF(INDIRECT("ЗакСпец!D1428")&lt;&gt;"",INDIRECT("ЗакСпец!D1428"),"")</f>
        <v/>
      </c>
      <c r="K1988" s="222"/>
      <c r="L1988" s="222"/>
      <c r="M1988" s="222"/>
      <c r="N1988" s="222"/>
      <c r="O1988" s="141" t="str">
        <f ca="1">IF(INDIRECT("ЗакСпец!E1428")&lt;&gt;"",INDIRECT("ЗакСпец!E1428"),"")</f>
        <v/>
      </c>
      <c r="P1988" s="141"/>
      <c r="Q1988" s="141"/>
      <c r="R1988" s="141"/>
      <c r="S1988" s="141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41" t="str">
        <f ca="1">IF(INDIRECT("ЗакСпец!H1428")&lt;&gt;"",INDIRECT("ЗакСпец!H1428"),"")</f>
        <v/>
      </c>
      <c r="W1988" s="141"/>
      <c r="X1988" s="141" t="str">
        <f ca="1">IF(INDIRECT("ЗакСпец!I1428")&lt;&gt;"",INDIRECT("ЗакСпец!I1428"),"")</f>
        <v/>
      </c>
      <c r="Y1988" s="141"/>
      <c r="Z1988" s="141"/>
      <c r="AA1988" s="141"/>
      <c r="AB1988" s="139"/>
    </row>
    <row r="1989" spans="1:28" ht="22.5" customHeight="1" thickBot="1" x14ac:dyDescent="0.25">
      <c r="A1989" s="132"/>
      <c r="B1989" s="134"/>
      <c r="C1989" s="134"/>
      <c r="D1989" s="134"/>
      <c r="E1989" s="134"/>
      <c r="F1989" s="134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222" t="str">
        <f ca="1">IF(INDIRECT("ЗакСпец!D1429")&lt;&gt;"",INDIRECT("ЗакСпец!D1429"),"")</f>
        <v/>
      </c>
      <c r="K1989" s="222"/>
      <c r="L1989" s="222"/>
      <c r="M1989" s="222"/>
      <c r="N1989" s="222"/>
      <c r="O1989" s="141" t="str">
        <f ca="1">IF(INDIRECT("ЗакСпец!E1429")&lt;&gt;"",INDIRECT("ЗакСпец!E1429"),"")</f>
        <v/>
      </c>
      <c r="P1989" s="141"/>
      <c r="Q1989" s="141"/>
      <c r="R1989" s="141"/>
      <c r="S1989" s="141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41" t="str">
        <f ca="1">IF(INDIRECT("ЗакСпец!H1429")&lt;&gt;"",INDIRECT("ЗакСпец!H1429"),"")</f>
        <v/>
      </c>
      <c r="W1989" s="141"/>
      <c r="X1989" s="141" t="str">
        <f ca="1">IF(INDIRECT("ЗакСпец!I1429")&lt;&gt;"",INDIRECT("ЗакСпец!I1429"),"")</f>
        <v/>
      </c>
      <c r="Y1989" s="141"/>
      <c r="Z1989" s="141"/>
      <c r="AA1989" s="141"/>
      <c r="AB1989" s="139"/>
    </row>
    <row r="1990" spans="1:28" ht="22.5" customHeight="1" thickBot="1" x14ac:dyDescent="0.25">
      <c r="A1990" s="132"/>
      <c r="B1990" s="134"/>
      <c r="C1990" s="134"/>
      <c r="D1990" s="134"/>
      <c r="E1990" s="134"/>
      <c r="F1990" s="134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222" t="str">
        <f ca="1">IF(INDIRECT("ЗакСпец!D1430")&lt;&gt;"",INDIRECT("ЗакСпец!D1430"),"")</f>
        <v/>
      </c>
      <c r="K1990" s="222"/>
      <c r="L1990" s="222"/>
      <c r="M1990" s="222"/>
      <c r="N1990" s="222"/>
      <c r="O1990" s="141" t="str">
        <f ca="1">IF(INDIRECT("ЗакСпец!E1430")&lt;&gt;"",INDIRECT("ЗакСпец!E1430"),"")</f>
        <v/>
      </c>
      <c r="P1990" s="141"/>
      <c r="Q1990" s="141"/>
      <c r="R1990" s="141"/>
      <c r="S1990" s="141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41" t="str">
        <f ca="1">IF(INDIRECT("ЗакСпец!H1430")&lt;&gt;"",INDIRECT("ЗакСпец!H1430"),"")</f>
        <v/>
      </c>
      <c r="W1990" s="141"/>
      <c r="X1990" s="141" t="str">
        <f ca="1">IF(INDIRECT("ЗакСпец!I1430")&lt;&gt;"",INDIRECT("ЗакСпец!I1430"),"")</f>
        <v/>
      </c>
      <c r="Y1990" s="141"/>
      <c r="Z1990" s="141"/>
      <c r="AA1990" s="141"/>
      <c r="AB1990" s="139"/>
    </row>
    <row r="1991" spans="1:28" ht="22.5" customHeight="1" thickBot="1" x14ac:dyDescent="0.25">
      <c r="A1991" s="132"/>
      <c r="B1991" s="134"/>
      <c r="C1991" s="134"/>
      <c r="D1991" s="134"/>
      <c r="E1991" s="134"/>
      <c r="F1991" s="134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222" t="str">
        <f ca="1">IF(INDIRECT("ЗакСпец!D1431")&lt;&gt;"",INDIRECT("ЗакСпец!D1431"),"")</f>
        <v/>
      </c>
      <c r="K1991" s="222"/>
      <c r="L1991" s="222"/>
      <c r="M1991" s="222"/>
      <c r="N1991" s="222"/>
      <c r="O1991" s="141" t="str">
        <f ca="1">IF(INDIRECT("ЗакСпец!E1431")&lt;&gt;"",INDIRECT("ЗакСпец!E1431"),"")</f>
        <v/>
      </c>
      <c r="P1991" s="141"/>
      <c r="Q1991" s="141"/>
      <c r="R1991" s="141"/>
      <c r="S1991" s="141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41" t="str">
        <f ca="1">IF(INDIRECT("ЗакСпец!H1431")&lt;&gt;"",INDIRECT("ЗакСпец!H1431"),"")</f>
        <v/>
      </c>
      <c r="W1991" s="141"/>
      <c r="X1991" s="141" t="str">
        <f ca="1">IF(INDIRECT("ЗакСпец!I1431")&lt;&gt;"",INDIRECT("ЗакСпец!I1431"),"")</f>
        <v/>
      </c>
      <c r="Y1991" s="141"/>
      <c r="Z1991" s="141"/>
      <c r="AA1991" s="141"/>
      <c r="AB1991" s="139"/>
    </row>
    <row r="1992" spans="1:28" ht="22.5" customHeight="1" thickBot="1" x14ac:dyDescent="0.25">
      <c r="A1992" s="132"/>
      <c r="B1992" s="134"/>
      <c r="C1992" s="134"/>
      <c r="D1992" s="134"/>
      <c r="E1992" s="134"/>
      <c r="F1992" s="134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222" t="str">
        <f ca="1">IF(INDIRECT("ЗакСпец!D1432")&lt;&gt;"",INDIRECT("ЗакСпец!D1432"),"")</f>
        <v/>
      </c>
      <c r="K1992" s="222"/>
      <c r="L1992" s="222"/>
      <c r="M1992" s="222"/>
      <c r="N1992" s="222"/>
      <c r="O1992" s="141" t="str">
        <f ca="1">IF(INDIRECT("ЗакСпец!E1432")&lt;&gt;"",INDIRECT("ЗакСпец!E1432"),"")</f>
        <v/>
      </c>
      <c r="P1992" s="141"/>
      <c r="Q1992" s="141"/>
      <c r="R1992" s="141"/>
      <c r="S1992" s="141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41" t="str">
        <f ca="1">IF(INDIRECT("ЗакСпец!H1432")&lt;&gt;"",INDIRECT("ЗакСпец!H1432"),"")</f>
        <v/>
      </c>
      <c r="W1992" s="141"/>
      <c r="X1992" s="141" t="str">
        <f ca="1">IF(INDIRECT("ЗакСпец!I1432")&lt;&gt;"",INDIRECT("ЗакСпец!I1432"),"")</f>
        <v/>
      </c>
      <c r="Y1992" s="141"/>
      <c r="Z1992" s="141"/>
      <c r="AA1992" s="141"/>
      <c r="AB1992" s="139"/>
    </row>
    <row r="1993" spans="1:28" ht="22.5" customHeight="1" thickBot="1" x14ac:dyDescent="0.25">
      <c r="A1993" s="132"/>
      <c r="B1993" s="134"/>
      <c r="C1993" s="134"/>
      <c r="D1993" s="134"/>
      <c r="E1993" s="134"/>
      <c r="F1993" s="134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222" t="str">
        <f ca="1">IF(INDIRECT("ЗакСпец!D1433")&lt;&gt;"",INDIRECT("ЗакСпец!D1433"),"")</f>
        <v/>
      </c>
      <c r="K1993" s="222"/>
      <c r="L1993" s="222"/>
      <c r="M1993" s="222"/>
      <c r="N1993" s="222"/>
      <c r="O1993" s="141" t="str">
        <f ca="1">IF(INDIRECT("ЗакСпец!E1433")&lt;&gt;"",INDIRECT("ЗакСпец!E1433"),"")</f>
        <v/>
      </c>
      <c r="P1993" s="141"/>
      <c r="Q1993" s="141"/>
      <c r="R1993" s="141"/>
      <c r="S1993" s="141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41" t="str">
        <f ca="1">IF(INDIRECT("ЗакСпец!H1433")&lt;&gt;"",INDIRECT("ЗакСпец!H1433"),"")</f>
        <v/>
      </c>
      <c r="W1993" s="141"/>
      <c r="X1993" s="141" t="str">
        <f ca="1">IF(INDIRECT("ЗакСпец!I1433")&lt;&gt;"",INDIRECT("ЗакСпец!I1433"),"")</f>
        <v/>
      </c>
      <c r="Y1993" s="141"/>
      <c r="Z1993" s="141"/>
      <c r="AA1993" s="141"/>
      <c r="AB1993" s="139"/>
    </row>
    <row r="1994" spans="1:28" ht="22.5" customHeight="1" thickBot="1" x14ac:dyDescent="0.25">
      <c r="A1994" s="132"/>
      <c r="B1994" s="134"/>
      <c r="C1994" s="134"/>
      <c r="D1994" s="134"/>
      <c r="E1994" s="134"/>
      <c r="F1994" s="134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222" t="str">
        <f ca="1">IF(INDIRECT("ЗакСпец!D1434")&lt;&gt;"",INDIRECT("ЗакСпец!D1434"),"")</f>
        <v/>
      </c>
      <c r="K1994" s="222"/>
      <c r="L1994" s="222"/>
      <c r="M1994" s="222"/>
      <c r="N1994" s="222"/>
      <c r="O1994" s="141" t="str">
        <f ca="1">IF(INDIRECT("ЗакСпец!E1434")&lt;&gt;"",INDIRECT("ЗакСпец!E1434"),"")</f>
        <v/>
      </c>
      <c r="P1994" s="141"/>
      <c r="Q1994" s="141"/>
      <c r="R1994" s="141"/>
      <c r="S1994" s="141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41" t="str">
        <f ca="1">IF(INDIRECT("ЗакСпец!H1434")&lt;&gt;"",INDIRECT("ЗакСпец!H1434"),"")</f>
        <v/>
      </c>
      <c r="W1994" s="141"/>
      <c r="X1994" s="141" t="str">
        <f ca="1">IF(INDIRECT("ЗакСпец!I1434")&lt;&gt;"",INDIRECT("ЗакСпец!I1434"),"")</f>
        <v/>
      </c>
      <c r="Y1994" s="141"/>
      <c r="Z1994" s="141"/>
      <c r="AA1994" s="141"/>
      <c r="AB1994" s="139"/>
    </row>
    <row r="1995" spans="1:28" ht="22.5" customHeight="1" thickBot="1" x14ac:dyDescent="0.25">
      <c r="A1995" s="132"/>
      <c r="B1995" s="134"/>
      <c r="C1995" s="134"/>
      <c r="D1995" s="134"/>
      <c r="E1995" s="134"/>
      <c r="F1995" s="134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222" t="str">
        <f ca="1">IF(INDIRECT("ЗакСпец!D1435")&lt;&gt;"",INDIRECT("ЗакСпец!D1435"),"")</f>
        <v/>
      </c>
      <c r="K1995" s="222"/>
      <c r="L1995" s="222"/>
      <c r="M1995" s="222"/>
      <c r="N1995" s="222"/>
      <c r="O1995" s="141" t="str">
        <f ca="1">IF(INDIRECT("ЗакСпец!E1435")&lt;&gt;"",INDIRECT("ЗакСпец!E1435"),"")</f>
        <v/>
      </c>
      <c r="P1995" s="141"/>
      <c r="Q1995" s="141"/>
      <c r="R1995" s="141"/>
      <c r="S1995" s="141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41" t="str">
        <f ca="1">IF(INDIRECT("ЗакСпец!H1435")&lt;&gt;"",INDIRECT("ЗакСпец!H1435"),"")</f>
        <v/>
      </c>
      <c r="W1995" s="141"/>
      <c r="X1995" s="141" t="str">
        <f ca="1">IF(INDIRECT("ЗакСпец!I1435")&lt;&gt;"",INDIRECT("ЗакСпец!I1435"),"")</f>
        <v/>
      </c>
      <c r="Y1995" s="141"/>
      <c r="Z1995" s="141"/>
      <c r="AA1995" s="141"/>
      <c r="AB1995" s="139"/>
    </row>
    <row r="1996" spans="1:28" ht="22.5" customHeight="1" thickBot="1" x14ac:dyDescent="0.25">
      <c r="A1996" s="132"/>
      <c r="B1996" s="134"/>
      <c r="C1996" s="134"/>
      <c r="D1996" s="134"/>
      <c r="E1996" s="134"/>
      <c r="F1996" s="134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222" t="str">
        <f ca="1">IF(INDIRECT("ЗакСпец!D1436")&lt;&gt;"",INDIRECT("ЗакСпец!D1436"),"")</f>
        <v/>
      </c>
      <c r="K1996" s="222"/>
      <c r="L1996" s="222"/>
      <c r="M1996" s="222"/>
      <c r="N1996" s="222"/>
      <c r="O1996" s="141" t="str">
        <f ca="1">IF(INDIRECT("ЗакСпец!E1436")&lt;&gt;"",INDIRECT("ЗакСпец!E1436"),"")</f>
        <v/>
      </c>
      <c r="P1996" s="141"/>
      <c r="Q1996" s="141"/>
      <c r="R1996" s="141"/>
      <c r="S1996" s="141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41" t="str">
        <f ca="1">IF(INDIRECT("ЗакСпец!H1436")&lt;&gt;"",INDIRECT("ЗакСпец!H1436"),"")</f>
        <v/>
      </c>
      <c r="W1996" s="141"/>
      <c r="X1996" s="141" t="str">
        <f ca="1">IF(INDIRECT("ЗакСпец!I1436")&lt;&gt;"",INDIRECT("ЗакСпец!I1436"),"")</f>
        <v/>
      </c>
      <c r="Y1996" s="141"/>
      <c r="Z1996" s="141"/>
      <c r="AA1996" s="141"/>
      <c r="AB1996" s="139"/>
    </row>
    <row r="1997" spans="1:28" ht="16.899999999999999" customHeight="1" thickBot="1" x14ac:dyDescent="0.25">
      <c r="A1997" s="132"/>
      <c r="B1997" s="134"/>
      <c r="C1997" s="134"/>
      <c r="D1997" s="134"/>
      <c r="E1997" s="134"/>
      <c r="F1997" s="134"/>
      <c r="G1997" s="222" t="str">
        <f ca="1">IF(INDIRECT("ЗакСпец!A1437")&lt;&gt;"",INDIRECT("ЗакСпец!A1437"),"")</f>
        <v/>
      </c>
      <c r="H1997" s="141" t="str">
        <f ca="1">IF(INDIRECT("ЗакСпец!B1437")&lt;&gt;"",INDIRECT("ЗакСпец!B1437"),"")</f>
        <v/>
      </c>
      <c r="I1997" s="222" t="str">
        <f ca="1">IF(INDIRECT("ЗакСпец!C1437")&lt;&gt;"",INDIRECT("ЗакСпец!C1437"),"")</f>
        <v/>
      </c>
      <c r="J1997" s="222" t="str">
        <f ca="1">IF(INDIRECT("ЗакСпец!D1437")&lt;&gt;"",INDIRECT("ЗакСпец!D1437"),"")</f>
        <v/>
      </c>
      <c r="K1997" s="222"/>
      <c r="L1997" s="222"/>
      <c r="M1997" s="222"/>
      <c r="N1997" s="222"/>
      <c r="O1997" s="141" t="str">
        <f ca="1">IF(INDIRECT("ЗакСпец!E1437")&lt;&gt;"",INDIRECT("ЗакСпец!E1437"),"")</f>
        <v/>
      </c>
      <c r="P1997" s="141"/>
      <c r="Q1997" s="141"/>
      <c r="R1997" s="141"/>
      <c r="S1997" s="141"/>
      <c r="T1997" s="222" t="str">
        <f ca="1">IF(INDIRECT("ЗакСпец!F1437")&lt;&gt;"",INDIRECT("ЗакСпец!F1437"),"")</f>
        <v/>
      </c>
      <c r="U1997" s="222" t="str">
        <f ca="1">IF(INDIRECT("ЗакСпец!G1437")&lt;&gt;"",INDIRECT("ЗакСпец!G1437"),"")</f>
        <v/>
      </c>
      <c r="V1997" s="141" t="str">
        <f ca="1">IF(INDIRECT("ЗакСпец!H1437")&lt;&gt;"",INDIRECT("ЗакСпец!H1437"),"")</f>
        <v/>
      </c>
      <c r="W1997" s="141"/>
      <c r="X1997" s="141" t="str">
        <f ca="1">IF(INDIRECT("ЗакСпец!I1437")&lt;&gt;"",INDIRECT("ЗакСпец!I1437"),"")</f>
        <v/>
      </c>
      <c r="Y1997" s="141"/>
      <c r="Z1997" s="141"/>
      <c r="AA1997" s="141"/>
      <c r="AB1997" s="139"/>
    </row>
    <row r="1998" spans="1:28" ht="5.65" customHeight="1" thickBot="1" x14ac:dyDescent="0.25">
      <c r="A1998" s="132"/>
      <c r="B1998" s="134"/>
      <c r="C1998" s="134"/>
      <c r="D1998" s="134"/>
      <c r="E1998" s="134"/>
      <c r="F1998" s="134"/>
      <c r="G1998" s="222"/>
      <c r="H1998" s="141"/>
      <c r="I1998" s="222"/>
      <c r="J1998" s="222"/>
      <c r="K1998" s="222"/>
      <c r="L1998" s="222"/>
      <c r="M1998" s="222"/>
      <c r="N1998" s="222"/>
      <c r="O1998" s="141"/>
      <c r="P1998" s="141"/>
      <c r="Q1998" s="141"/>
      <c r="R1998" s="141"/>
      <c r="S1998" s="141"/>
      <c r="T1998" s="222"/>
      <c r="U1998" s="222"/>
      <c r="V1998" s="141"/>
      <c r="W1998" s="141"/>
      <c r="X1998" s="141"/>
      <c r="Y1998" s="141"/>
      <c r="Z1998" s="141"/>
      <c r="AA1998" s="141"/>
      <c r="AB1998" s="139"/>
    </row>
    <row r="1999" spans="1:28" ht="22.5" customHeight="1" thickBot="1" x14ac:dyDescent="0.25">
      <c r="A1999" s="132"/>
      <c r="B1999" s="134"/>
      <c r="C1999" s="134"/>
      <c r="D1999" s="134"/>
      <c r="E1999" s="134"/>
      <c r="F1999" s="134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222" t="str">
        <f ca="1">IF(INDIRECT("ЗакСпец!D1438")&lt;&gt;"",INDIRECT("ЗакСпец!D1438"),"")</f>
        <v/>
      </c>
      <c r="K1999" s="222"/>
      <c r="L1999" s="222"/>
      <c r="M1999" s="222"/>
      <c r="N1999" s="222"/>
      <c r="O1999" s="141" t="str">
        <f ca="1">IF(INDIRECT("ЗакСпец!E1438")&lt;&gt;"",INDIRECT("ЗакСпец!E1438"),"")</f>
        <v/>
      </c>
      <c r="P1999" s="141"/>
      <c r="Q1999" s="141"/>
      <c r="R1999" s="141"/>
      <c r="S1999" s="141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41" t="str">
        <f ca="1">IF(INDIRECT("ЗакСпец!H1438")&lt;&gt;"",INDIRECT("ЗакСпец!H1438"),"")</f>
        <v/>
      </c>
      <c r="W1999" s="141"/>
      <c r="X1999" s="141" t="str">
        <f ca="1">IF(INDIRECT("ЗакСпец!I1438")&lt;&gt;"",INDIRECT("ЗакСпец!I1438"),"")</f>
        <v/>
      </c>
      <c r="Y1999" s="141"/>
      <c r="Z1999" s="141"/>
      <c r="AA1999" s="141"/>
      <c r="AB1999" s="139"/>
    </row>
    <row r="2000" spans="1:28" ht="22.5" customHeight="1" thickBot="1" x14ac:dyDescent="0.25">
      <c r="A2000" s="132"/>
      <c r="B2000" s="134"/>
      <c r="C2000" s="134"/>
      <c r="D2000" s="134"/>
      <c r="E2000" s="134"/>
      <c r="F2000" s="134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222" t="str">
        <f ca="1">IF(INDIRECT("ЗакСпец!D1439")&lt;&gt;"",INDIRECT("ЗакСпец!D1439"),"")</f>
        <v/>
      </c>
      <c r="K2000" s="222"/>
      <c r="L2000" s="222"/>
      <c r="M2000" s="222"/>
      <c r="N2000" s="222"/>
      <c r="O2000" s="141" t="str">
        <f ca="1">IF(INDIRECT("ЗакСпец!E1439")&lt;&gt;"",INDIRECT("ЗакСпец!E1439"),"")</f>
        <v/>
      </c>
      <c r="P2000" s="141"/>
      <c r="Q2000" s="141"/>
      <c r="R2000" s="141"/>
      <c r="S2000" s="141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41" t="str">
        <f ca="1">IF(INDIRECT("ЗакСпец!H1439")&lt;&gt;"",INDIRECT("ЗакСпец!H1439"),"")</f>
        <v/>
      </c>
      <c r="W2000" s="141"/>
      <c r="X2000" s="141" t="str">
        <f ca="1">IF(INDIRECT("ЗакСпец!I1439")&lt;&gt;"",INDIRECT("ЗакСпец!I1439"),"")</f>
        <v/>
      </c>
      <c r="Y2000" s="141"/>
      <c r="Z2000" s="141"/>
      <c r="AA2000" s="141"/>
      <c r="AB2000" s="139"/>
    </row>
    <row r="2001" spans="1:28" ht="22.5" customHeight="1" thickBot="1" x14ac:dyDescent="0.25">
      <c r="A2001" s="132"/>
      <c r="B2001" s="134"/>
      <c r="C2001" s="134"/>
      <c r="D2001" s="134"/>
      <c r="E2001" s="134"/>
      <c r="F2001" s="134"/>
      <c r="G2001" s="222" t="str">
        <f ca="1">IF(INDIRECT("ЗакСпец!A1440")&lt;&gt;"",INDIRECT("ЗакСпец!A1440"),"")</f>
        <v/>
      </c>
      <c r="H2001" s="141" t="str">
        <f ca="1">IF(INDIRECT("ЗакСпец!B1440")&lt;&gt;"",INDIRECT("ЗакСпец!B1440"),"")</f>
        <v/>
      </c>
      <c r="I2001" s="222" t="str">
        <f ca="1">IF(INDIRECT("ЗакСпец!C1440")&lt;&gt;"",INDIRECT("ЗакСпец!C1440"),"")</f>
        <v/>
      </c>
      <c r="J2001" s="222" t="str">
        <f ca="1">IF(INDIRECT("ЗакСпец!D1440")&lt;&gt;"",INDIRECT("ЗакСпец!D1440"),"")</f>
        <v/>
      </c>
      <c r="K2001" s="222"/>
      <c r="L2001" s="222"/>
      <c r="M2001" s="222"/>
      <c r="N2001" s="222"/>
      <c r="O2001" s="141" t="str">
        <f ca="1">IF(INDIRECT("ЗакСпец!E1440")&lt;&gt;"",INDIRECT("ЗакСпец!E1440"),"")</f>
        <v/>
      </c>
      <c r="P2001" s="141"/>
      <c r="Q2001" s="141"/>
      <c r="R2001" s="141"/>
      <c r="S2001" s="141"/>
      <c r="T2001" s="222" t="str">
        <f ca="1">IF(INDIRECT("ЗакСпец!F1440")&lt;&gt;"",INDIRECT("ЗакСпец!F1440"),"")</f>
        <v/>
      </c>
      <c r="U2001" s="222" t="str">
        <f ca="1">IF(INDIRECT("ЗакСпец!G1440")&lt;&gt;"",INDIRECT("ЗакСпец!G1440"),"")</f>
        <v/>
      </c>
      <c r="V2001" s="141" t="str">
        <f ca="1">IF(INDIRECT("ЗакСпец!H1440")&lt;&gt;"",INDIRECT("ЗакСпец!H1440"),"")</f>
        <v/>
      </c>
      <c r="W2001" s="141"/>
      <c r="X2001" s="141" t="str">
        <f ca="1">IF(INDIRECT("ЗакСпец!I1440")&lt;&gt;"",INDIRECT("ЗакСпец!I1440"),"")</f>
        <v/>
      </c>
      <c r="Y2001" s="141"/>
      <c r="Z2001" s="141"/>
      <c r="AA2001" s="141"/>
      <c r="AB2001" s="139"/>
    </row>
    <row r="2002" spans="1:28" ht="2.85" customHeight="1" thickBot="1" x14ac:dyDescent="0.25">
      <c r="A2002" s="132"/>
      <c r="B2002" s="134"/>
      <c r="C2002" s="134"/>
      <c r="D2002" s="134"/>
      <c r="E2002" s="134"/>
      <c r="F2002" s="134"/>
      <c r="G2002" s="222"/>
      <c r="H2002" s="141"/>
      <c r="I2002" s="222"/>
      <c r="J2002" s="222"/>
      <c r="K2002" s="222"/>
      <c r="L2002" s="222"/>
      <c r="M2002" s="222"/>
      <c r="N2002" s="222"/>
      <c r="O2002" s="141"/>
      <c r="P2002" s="141"/>
      <c r="Q2002" s="141"/>
      <c r="R2002" s="141"/>
      <c r="S2002" s="141"/>
      <c r="T2002" s="222"/>
      <c r="U2002" s="222"/>
      <c r="V2002" s="141"/>
      <c r="W2002" s="141"/>
      <c r="X2002" s="141"/>
      <c r="Y2002" s="141"/>
      <c r="Z2002" s="141"/>
      <c r="AA2002" s="141"/>
      <c r="AB2002" s="139"/>
    </row>
    <row r="2003" spans="1:28" ht="22.5" customHeight="1" thickBot="1" x14ac:dyDescent="0.25">
      <c r="A2003" s="132"/>
      <c r="B2003" s="134"/>
      <c r="C2003" s="134"/>
      <c r="D2003" s="134"/>
      <c r="E2003" s="134"/>
      <c r="F2003" s="134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222" t="str">
        <f ca="1">IF(INDIRECT("ЗакСпец!D1441")&lt;&gt;"",INDIRECT("ЗакСпец!D1441"),"")</f>
        <v/>
      </c>
      <c r="K2003" s="222"/>
      <c r="L2003" s="222"/>
      <c r="M2003" s="222"/>
      <c r="N2003" s="222"/>
      <c r="O2003" s="141" t="str">
        <f ca="1">IF(INDIRECT("ЗакСпец!E1441")&lt;&gt;"",INDIRECT("ЗакСпец!E1441"),"")</f>
        <v/>
      </c>
      <c r="P2003" s="141"/>
      <c r="Q2003" s="141"/>
      <c r="R2003" s="141"/>
      <c r="S2003" s="141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41" t="str">
        <f ca="1">IF(INDIRECT("ЗакСпец!H1441")&lt;&gt;"",INDIRECT("ЗакСпец!H1441"),"")</f>
        <v/>
      </c>
      <c r="W2003" s="141"/>
      <c r="X2003" s="141" t="str">
        <f ca="1">IF(INDIRECT("ЗакСпец!I1441")&lt;&gt;"",INDIRECT("ЗакСпец!I1441"),"")</f>
        <v/>
      </c>
      <c r="Y2003" s="141"/>
      <c r="Z2003" s="141"/>
      <c r="AA2003" s="141"/>
      <c r="AB2003" s="139"/>
    </row>
    <row r="2004" spans="1:28" ht="22.5" customHeight="1" thickBot="1" x14ac:dyDescent="0.25">
      <c r="A2004" s="132"/>
      <c r="B2004" s="134"/>
      <c r="C2004" s="134"/>
      <c r="D2004" s="134"/>
      <c r="E2004" s="134"/>
      <c r="F2004" s="134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222" t="str">
        <f ca="1">IF(INDIRECT("ЗакСпец!D1442")&lt;&gt;"",INDIRECT("ЗакСпец!D1442"),"")</f>
        <v/>
      </c>
      <c r="K2004" s="222"/>
      <c r="L2004" s="222"/>
      <c r="M2004" s="222"/>
      <c r="N2004" s="222"/>
      <c r="O2004" s="141" t="str">
        <f ca="1">IF(INDIRECT("ЗакСпец!E1442")&lt;&gt;"",INDIRECT("ЗакСпец!E1442"),"")</f>
        <v/>
      </c>
      <c r="P2004" s="141"/>
      <c r="Q2004" s="141"/>
      <c r="R2004" s="141"/>
      <c r="S2004" s="141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41" t="str">
        <f ca="1">IF(INDIRECT("ЗакСпец!H1442")&lt;&gt;"",INDIRECT("ЗакСпец!H1442"),"")</f>
        <v/>
      </c>
      <c r="W2004" s="141"/>
      <c r="X2004" s="141" t="str">
        <f ca="1">IF(INDIRECT("ЗакСпец!I1442")&lt;&gt;"",INDIRECT("ЗакСпец!I1442"),"")</f>
        <v/>
      </c>
      <c r="Y2004" s="141"/>
      <c r="Z2004" s="141"/>
      <c r="AA2004" s="141"/>
      <c r="AB2004" s="139"/>
    </row>
    <row r="2005" spans="1:28" ht="8.4499999999999993" customHeight="1" thickBot="1" x14ac:dyDescent="0.25">
      <c r="A2005" s="132"/>
      <c r="B2005" s="134"/>
      <c r="C2005" s="134"/>
      <c r="D2005" s="134"/>
      <c r="E2005" s="134"/>
      <c r="F2005" s="134"/>
      <c r="G2005" s="222" t="str">
        <f ca="1">IF(INDIRECT("ЗакСпец!A1443")&lt;&gt;"",INDIRECT("ЗакСпец!A1443"),"")</f>
        <v/>
      </c>
      <c r="H2005" s="141" t="str">
        <f ca="1">IF(INDIRECT("ЗакСпец!B1443")&lt;&gt;"",INDIRECT("ЗакСпец!B1443"),"")</f>
        <v/>
      </c>
      <c r="I2005" s="222" t="str">
        <f ca="1">IF(INDIRECT("ЗакСпец!C1443")&lt;&gt;"",INDIRECT("ЗакСпец!C1443"),"")</f>
        <v/>
      </c>
      <c r="J2005" s="222" t="str">
        <f ca="1">IF(INDIRECT("ЗакСпец!D1443")&lt;&gt;"",INDIRECT("ЗакСпец!D1443"),"")</f>
        <v/>
      </c>
      <c r="K2005" s="222"/>
      <c r="L2005" s="222"/>
      <c r="M2005" s="222"/>
      <c r="N2005" s="222"/>
      <c r="O2005" s="141" t="str">
        <f ca="1">IF(INDIRECT("ЗакСпец!E1443")&lt;&gt;"",INDIRECT("ЗакСпец!E1443"),"")</f>
        <v/>
      </c>
      <c r="P2005" s="141"/>
      <c r="Q2005" s="141"/>
      <c r="R2005" s="141"/>
      <c r="S2005" s="141"/>
      <c r="T2005" s="222" t="str">
        <f ca="1">IF(INDIRECT("ЗакСпец!F1443")&lt;&gt;"",INDIRECT("ЗакСпец!F1443"),"")</f>
        <v/>
      </c>
      <c r="U2005" s="222" t="str">
        <f ca="1">IF(INDIRECT("ЗакСпец!G1443")&lt;&gt;"",INDIRECT("ЗакСпец!G1443"),"")</f>
        <v/>
      </c>
      <c r="V2005" s="141" t="str">
        <f ca="1">IF(INDIRECT("ЗакСпец!H1443")&lt;&gt;"",INDIRECT("ЗакСпец!H1443"),"")</f>
        <v/>
      </c>
      <c r="W2005" s="141"/>
      <c r="X2005" s="141" t="str">
        <f ca="1">IF(INDIRECT("ЗакСпец!I1443")&lt;&gt;"",INDIRECT("ЗакСпец!I1443"),"")</f>
        <v/>
      </c>
      <c r="Y2005" s="141"/>
      <c r="Z2005" s="141"/>
      <c r="AA2005" s="141"/>
      <c r="AB2005" s="139"/>
    </row>
    <row r="2006" spans="1:28" ht="14.1" customHeight="1" thickBot="1" x14ac:dyDescent="0.25">
      <c r="A2006" s="132"/>
      <c r="B2006" s="134"/>
      <c r="C2006" s="134"/>
      <c r="D2006" s="134"/>
      <c r="E2006" s="134"/>
      <c r="F2006" s="134"/>
      <c r="G2006" s="222"/>
      <c r="H2006" s="141"/>
      <c r="I2006" s="222"/>
      <c r="J2006" s="222"/>
      <c r="K2006" s="222"/>
      <c r="L2006" s="222"/>
      <c r="M2006" s="222"/>
      <c r="N2006" s="222"/>
      <c r="O2006" s="141"/>
      <c r="P2006" s="141"/>
      <c r="Q2006" s="141"/>
      <c r="R2006" s="141"/>
      <c r="S2006" s="141"/>
      <c r="T2006" s="222"/>
      <c r="U2006" s="222"/>
      <c r="V2006" s="141"/>
      <c r="W2006" s="141"/>
      <c r="X2006" s="141"/>
      <c r="Y2006" s="141"/>
      <c r="Z2006" s="141"/>
      <c r="AA2006" s="141"/>
      <c r="AB2006" s="139"/>
    </row>
    <row r="2007" spans="1:28" ht="22.5" customHeight="1" thickBot="1" x14ac:dyDescent="0.25">
      <c r="A2007" s="132"/>
      <c r="B2007" s="134"/>
      <c r="C2007" s="134"/>
      <c r="D2007" s="134"/>
      <c r="E2007" s="134"/>
      <c r="F2007" s="134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222" t="str">
        <f ca="1">IF(INDIRECT("ЗакСпец!D1444")&lt;&gt;"",INDIRECT("ЗакСпец!D1444"),"")</f>
        <v/>
      </c>
      <c r="K2007" s="222"/>
      <c r="L2007" s="222"/>
      <c r="M2007" s="222"/>
      <c r="N2007" s="222"/>
      <c r="O2007" s="141" t="str">
        <f ca="1">IF(INDIRECT("ЗакСпец!E1444")&lt;&gt;"",INDIRECT("ЗакСпец!E1444"),"")</f>
        <v/>
      </c>
      <c r="P2007" s="141"/>
      <c r="Q2007" s="141"/>
      <c r="R2007" s="141"/>
      <c r="S2007" s="141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41" t="str">
        <f ca="1">IF(INDIRECT("ЗакСпец!H1444")&lt;&gt;"",INDIRECT("ЗакСпец!H1444"),"")</f>
        <v/>
      </c>
      <c r="W2007" s="141"/>
      <c r="X2007" s="141" t="str">
        <f ca="1">IF(INDIRECT("ЗакСпец!I1444")&lt;&gt;"",INDIRECT("ЗакСпец!I1444"),"")</f>
        <v/>
      </c>
      <c r="Y2007" s="141"/>
      <c r="Z2007" s="141"/>
      <c r="AA2007" s="141"/>
      <c r="AB2007" s="139"/>
    </row>
    <row r="2008" spans="1:28" ht="19.7" customHeight="1" thickBot="1" x14ac:dyDescent="0.25">
      <c r="A2008" s="132"/>
      <c r="B2008" s="134"/>
      <c r="C2008" s="134"/>
      <c r="D2008" s="134"/>
      <c r="E2008" s="134"/>
      <c r="F2008" s="134"/>
      <c r="G2008" s="222" t="str">
        <f ca="1">IF(INDIRECT("ЗакСпец!A1445")&lt;&gt;"",INDIRECT("ЗакСпец!A1445"),"")</f>
        <v/>
      </c>
      <c r="H2008" s="141" t="str">
        <f ca="1">IF(INDIRECT("ЗакСпец!B1445")&lt;&gt;"",INDIRECT("ЗакСпец!B1445"),"")</f>
        <v/>
      </c>
      <c r="I2008" s="222" t="str">
        <f ca="1">IF(INDIRECT("ЗакСпец!C1445")&lt;&gt;"",INDIRECT("ЗакСпец!C1445"),"")</f>
        <v/>
      </c>
      <c r="J2008" s="222" t="str">
        <f ca="1">IF(INDIRECT("ЗакСпец!D1445")&lt;&gt;"",INDIRECT("ЗакСпец!D1445"),"")</f>
        <v/>
      </c>
      <c r="K2008" s="222"/>
      <c r="L2008" s="222"/>
      <c r="M2008" s="222"/>
      <c r="N2008" s="222"/>
      <c r="O2008" s="141" t="str">
        <f ca="1">IF(INDIRECT("ЗакСпец!E1445")&lt;&gt;"",INDIRECT("ЗакСпец!E1445"),"")</f>
        <v/>
      </c>
      <c r="P2008" s="141"/>
      <c r="Q2008" s="141"/>
      <c r="R2008" s="141"/>
      <c r="S2008" s="141"/>
      <c r="T2008" s="222" t="str">
        <f ca="1">IF(INDIRECT("ЗакСпец!F1445")&lt;&gt;"",INDIRECT("ЗакСпец!F1445"),"")</f>
        <v/>
      </c>
      <c r="U2008" s="222" t="str">
        <f ca="1">IF(INDIRECT("ЗакСпец!G1445")&lt;&gt;"",INDIRECT("ЗакСпец!G1445"),"")</f>
        <v/>
      </c>
      <c r="V2008" s="141" t="str">
        <f ca="1">IF(INDIRECT("ЗакСпец!H1445")&lt;&gt;"",INDIRECT("ЗакСпец!H1445"),"")</f>
        <v/>
      </c>
      <c r="W2008" s="141"/>
      <c r="X2008" s="141" t="str">
        <f ca="1">IF(INDIRECT("ЗакСпец!I1445")&lt;&gt;"",INDIRECT("ЗакСпец!I1445"),"")</f>
        <v/>
      </c>
      <c r="Y2008" s="141"/>
      <c r="Z2008" s="141"/>
      <c r="AA2008" s="141"/>
      <c r="AB2008" s="139"/>
    </row>
    <row r="2009" spans="1:28" ht="2.85" customHeight="1" thickBot="1" x14ac:dyDescent="0.25">
      <c r="A2009" s="132"/>
      <c r="B2009" s="134"/>
      <c r="C2009" s="162" t="s">
        <v>29</v>
      </c>
      <c r="D2009" s="127"/>
      <c r="E2009" s="127"/>
      <c r="F2009" s="127"/>
      <c r="G2009" s="223"/>
      <c r="H2009" s="141"/>
      <c r="I2009" s="222"/>
      <c r="J2009" s="222"/>
      <c r="K2009" s="222"/>
      <c r="L2009" s="222"/>
      <c r="M2009" s="222"/>
      <c r="N2009" s="222"/>
      <c r="O2009" s="141"/>
      <c r="P2009" s="141"/>
      <c r="Q2009" s="141"/>
      <c r="R2009" s="141"/>
      <c r="S2009" s="141"/>
      <c r="T2009" s="222"/>
      <c r="U2009" s="222"/>
      <c r="V2009" s="141"/>
      <c r="W2009" s="141"/>
      <c r="X2009" s="141"/>
      <c r="Y2009" s="141"/>
      <c r="Z2009" s="141"/>
      <c r="AA2009" s="141"/>
      <c r="AB2009" s="139"/>
    </row>
    <row r="2010" spans="1:28" ht="22.5" customHeight="1" thickBot="1" x14ac:dyDescent="0.25">
      <c r="A2010" s="132"/>
      <c r="B2010" s="134"/>
      <c r="C2010" s="127"/>
      <c r="D2010" s="127"/>
      <c r="E2010" s="127"/>
      <c r="F2010" s="127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222" t="str">
        <f ca="1">IF(INDIRECT("ЗакСпец!D1446")&lt;&gt;"",INDIRECT("ЗакСпец!D1446"),"")</f>
        <v/>
      </c>
      <c r="K2010" s="222"/>
      <c r="L2010" s="222"/>
      <c r="M2010" s="222"/>
      <c r="N2010" s="222"/>
      <c r="O2010" s="141" t="str">
        <f ca="1">IF(INDIRECT("ЗакСпец!E1446")&lt;&gt;"",INDIRECT("ЗакСпец!E1446"),"")</f>
        <v/>
      </c>
      <c r="P2010" s="141"/>
      <c r="Q2010" s="141"/>
      <c r="R2010" s="141"/>
      <c r="S2010" s="141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41" t="str">
        <f ca="1">IF(INDIRECT("ЗакСпец!H1446")&lt;&gt;"",INDIRECT("ЗакСпец!H1446"),"")</f>
        <v/>
      </c>
      <c r="W2010" s="141"/>
      <c r="X2010" s="141" t="str">
        <f ca="1">IF(INDIRECT("ЗакСпец!I1446")&lt;&gt;"",INDIRECT("ЗакСпец!I1446"),"")</f>
        <v/>
      </c>
      <c r="Y2010" s="141"/>
      <c r="Z2010" s="141"/>
      <c r="AA2010" s="141"/>
      <c r="AB2010" s="139"/>
    </row>
    <row r="2011" spans="1:28" ht="22.5" customHeight="1" thickBot="1" x14ac:dyDescent="0.25">
      <c r="A2011" s="132"/>
      <c r="B2011" s="134"/>
      <c r="C2011" s="127"/>
      <c r="D2011" s="127"/>
      <c r="E2011" s="127"/>
      <c r="F2011" s="127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222" t="str">
        <f ca="1">IF(INDIRECT("ЗакСпец!D1447")&lt;&gt;"",INDIRECT("ЗакСпец!D1447"),"")</f>
        <v/>
      </c>
      <c r="K2011" s="222"/>
      <c r="L2011" s="222"/>
      <c r="M2011" s="222"/>
      <c r="N2011" s="222"/>
      <c r="O2011" s="141" t="str">
        <f ca="1">IF(INDIRECT("ЗакСпец!E1447")&lt;&gt;"",INDIRECT("ЗакСпец!E1447"),"")</f>
        <v/>
      </c>
      <c r="P2011" s="141"/>
      <c r="Q2011" s="141"/>
      <c r="R2011" s="141"/>
      <c r="S2011" s="141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41" t="str">
        <f ca="1">IF(INDIRECT("ЗакСпец!H1447")&lt;&gt;"",INDIRECT("ЗакСпец!H1447"),"")</f>
        <v/>
      </c>
      <c r="W2011" s="141"/>
      <c r="X2011" s="141" t="str">
        <f ca="1">IF(INDIRECT("ЗакСпец!I1447")&lt;&gt;"",INDIRECT("ЗакСпец!I1447"),"")</f>
        <v/>
      </c>
      <c r="Y2011" s="141"/>
      <c r="Z2011" s="141"/>
      <c r="AA2011" s="141"/>
      <c r="AB2011" s="139"/>
    </row>
    <row r="2012" spans="1:28" ht="22.5" customHeight="1" thickBot="1" x14ac:dyDescent="0.25">
      <c r="A2012" s="132"/>
      <c r="B2012" s="134"/>
      <c r="C2012" s="127"/>
      <c r="D2012" s="127"/>
      <c r="E2012" s="127"/>
      <c r="F2012" s="127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222" t="str">
        <f ca="1">IF(INDIRECT("ЗакСпец!D1448")&lt;&gt;"",INDIRECT("ЗакСпец!D1448"),"")</f>
        <v/>
      </c>
      <c r="K2012" s="222"/>
      <c r="L2012" s="222"/>
      <c r="M2012" s="222"/>
      <c r="N2012" s="222"/>
      <c r="O2012" s="141" t="str">
        <f ca="1">IF(INDIRECT("ЗакСпец!E1448")&lt;&gt;"",INDIRECT("ЗакСпец!E1448"),"")</f>
        <v/>
      </c>
      <c r="P2012" s="141"/>
      <c r="Q2012" s="141"/>
      <c r="R2012" s="141"/>
      <c r="S2012" s="141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41" t="str">
        <f ca="1">IF(INDIRECT("ЗакСпец!H1448")&lt;&gt;"",INDIRECT("ЗакСпец!H1448"),"")</f>
        <v/>
      </c>
      <c r="W2012" s="141"/>
      <c r="X2012" s="141" t="str">
        <f ca="1">IF(INDIRECT("ЗакСпец!I1448")&lt;&gt;"",INDIRECT("ЗакСпец!I1448"),"")</f>
        <v/>
      </c>
      <c r="Y2012" s="141"/>
      <c r="Z2012" s="141"/>
      <c r="AA2012" s="141"/>
      <c r="AB2012" s="139"/>
    </row>
    <row r="2013" spans="1:28" ht="22.5" customHeight="1" thickBot="1" x14ac:dyDescent="0.25">
      <c r="A2013" s="132"/>
      <c r="B2013" s="134"/>
      <c r="C2013" s="162" t="s">
        <v>28</v>
      </c>
      <c r="D2013" s="162"/>
      <c r="E2013" s="127"/>
      <c r="F2013" s="127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222" t="str">
        <f ca="1">IF(INDIRECT("ЗакСпец!D1449")&lt;&gt;"",INDIRECT("ЗакСпец!D1449"),"")</f>
        <v/>
      </c>
      <c r="K2013" s="222"/>
      <c r="L2013" s="222"/>
      <c r="M2013" s="222"/>
      <c r="N2013" s="222"/>
      <c r="O2013" s="141" t="str">
        <f ca="1">IF(INDIRECT("ЗакСпец!E1449")&lt;&gt;"",INDIRECT("ЗакСпец!E1449"),"")</f>
        <v/>
      </c>
      <c r="P2013" s="141"/>
      <c r="Q2013" s="141"/>
      <c r="R2013" s="141"/>
      <c r="S2013" s="141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41" t="str">
        <f ca="1">IF(INDIRECT("ЗакСпец!H1449")&lt;&gt;"",INDIRECT("ЗакСпец!H1449"),"")</f>
        <v/>
      </c>
      <c r="W2013" s="141"/>
      <c r="X2013" s="141" t="str">
        <f ca="1">IF(INDIRECT("ЗакСпец!I1449")&lt;&gt;"",INDIRECT("ЗакСпец!I1449"),"")</f>
        <v/>
      </c>
      <c r="Y2013" s="141"/>
      <c r="Z2013" s="141"/>
      <c r="AA2013" s="141"/>
      <c r="AB2013" s="139"/>
    </row>
    <row r="2014" spans="1:28" ht="22.5" customHeight="1" thickBot="1" x14ac:dyDescent="0.25">
      <c r="A2014" s="132"/>
      <c r="B2014" s="134"/>
      <c r="C2014" s="162"/>
      <c r="D2014" s="162"/>
      <c r="E2014" s="127"/>
      <c r="F2014" s="127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222" t="str">
        <f ca="1">IF(INDIRECT("ЗакСпец!D1450")&lt;&gt;"",INDIRECT("ЗакСпец!D1450"),"")</f>
        <v/>
      </c>
      <c r="K2014" s="222"/>
      <c r="L2014" s="222"/>
      <c r="M2014" s="222"/>
      <c r="N2014" s="222"/>
      <c r="O2014" s="141" t="str">
        <f ca="1">IF(INDIRECT("ЗакСпец!E1450")&lt;&gt;"",INDIRECT("ЗакСпец!E1450"),"")</f>
        <v/>
      </c>
      <c r="P2014" s="141"/>
      <c r="Q2014" s="141"/>
      <c r="R2014" s="141"/>
      <c r="S2014" s="141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41" t="str">
        <f ca="1">IF(INDIRECT("ЗакСпец!H1450")&lt;&gt;"",INDIRECT("ЗакСпец!H1450"),"")</f>
        <v/>
      </c>
      <c r="W2014" s="141"/>
      <c r="X2014" s="141" t="str">
        <f ca="1">IF(INDIRECT("ЗакСпец!I1450")&lt;&gt;"",INDIRECT("ЗакСпец!I1450"),"")</f>
        <v/>
      </c>
      <c r="Y2014" s="141"/>
      <c r="Z2014" s="141"/>
      <c r="AA2014" s="141"/>
      <c r="AB2014" s="139"/>
    </row>
    <row r="2015" spans="1:28" ht="22.5" customHeight="1" thickBot="1" x14ac:dyDescent="0.25">
      <c r="A2015" s="132"/>
      <c r="B2015" s="134"/>
      <c r="C2015" s="162"/>
      <c r="D2015" s="162"/>
      <c r="E2015" s="127"/>
      <c r="F2015" s="127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222" t="str">
        <f ca="1">IF(INDIRECT("ЗакСпец!D1451")&lt;&gt;"",INDIRECT("ЗакСпец!D1451"),"")</f>
        <v/>
      </c>
      <c r="K2015" s="222"/>
      <c r="L2015" s="222"/>
      <c r="M2015" s="222"/>
      <c r="N2015" s="222"/>
      <c r="O2015" s="141" t="str">
        <f ca="1">IF(INDIRECT("ЗакСпец!E1451")&lt;&gt;"",INDIRECT("ЗакСпец!E1451"),"")</f>
        <v/>
      </c>
      <c r="P2015" s="141"/>
      <c r="Q2015" s="141"/>
      <c r="R2015" s="141"/>
      <c r="S2015" s="141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41" t="str">
        <f ca="1">IF(INDIRECT("ЗакСпец!H1451")&lt;&gt;"",INDIRECT("ЗакСпец!H1451"),"")</f>
        <v/>
      </c>
      <c r="W2015" s="141"/>
      <c r="X2015" s="141" t="str">
        <f ca="1">IF(INDIRECT("ЗакСпец!I1451")&lt;&gt;"",INDIRECT("ЗакСпец!I1451"),"")</f>
        <v/>
      </c>
      <c r="Y2015" s="141"/>
      <c r="Z2015" s="141"/>
      <c r="AA2015" s="141"/>
      <c r="AB2015" s="139"/>
    </row>
    <row r="2016" spans="1:28" ht="22.5" customHeight="1" thickBot="1" x14ac:dyDescent="0.25">
      <c r="A2016" s="132"/>
      <c r="B2016" s="134"/>
      <c r="C2016" s="162"/>
      <c r="D2016" s="162"/>
      <c r="E2016" s="127"/>
      <c r="F2016" s="127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222" t="str">
        <f ca="1">IF(INDIRECT("ЗакСпец!D1452")&lt;&gt;"",INDIRECT("ЗакСпец!D1452"),"")</f>
        <v/>
      </c>
      <c r="K2016" s="222"/>
      <c r="L2016" s="222"/>
      <c r="M2016" s="222"/>
      <c r="N2016" s="222"/>
      <c r="O2016" s="141" t="str">
        <f ca="1">IF(INDIRECT("ЗакСпец!E1452")&lt;&gt;"",INDIRECT("ЗакСпец!E1452"),"")</f>
        <v/>
      </c>
      <c r="P2016" s="141"/>
      <c r="Q2016" s="141"/>
      <c r="R2016" s="141"/>
      <c r="S2016" s="141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41" t="str">
        <f ca="1">IF(INDIRECT("ЗакСпец!H1452")&lt;&gt;"",INDIRECT("ЗакСпец!H1452"),"")</f>
        <v/>
      </c>
      <c r="W2016" s="141"/>
      <c r="X2016" s="141" t="str">
        <f ca="1">IF(INDIRECT("ЗакСпец!I1452")&lt;&gt;"",INDIRECT("ЗакСпец!I1452"),"")</f>
        <v/>
      </c>
      <c r="Y2016" s="141"/>
      <c r="Z2016" s="141"/>
      <c r="AA2016" s="141"/>
      <c r="AB2016" s="139"/>
    </row>
    <row r="2017" spans="1:28" ht="8.4499999999999993" customHeight="1" thickBot="1" x14ac:dyDescent="0.25">
      <c r="A2017" s="132"/>
      <c r="B2017" s="134"/>
      <c r="C2017" s="162"/>
      <c r="D2017" s="162"/>
      <c r="E2017" s="127"/>
      <c r="F2017" s="127"/>
      <c r="G2017" s="223" t="str">
        <f ca="1">IF(INDIRECT("ЗакСпец!A1453")&lt;&gt;"",INDIRECT("ЗакСпец!A1453"),"")</f>
        <v/>
      </c>
      <c r="H2017" s="141" t="str">
        <f ca="1">IF(INDIRECT("ЗакСпец!B1453")&lt;&gt;"",INDIRECT("ЗакСпец!B1453"),"")</f>
        <v/>
      </c>
      <c r="I2017" s="222" t="str">
        <f ca="1">IF(INDIRECT("ЗакСпец!C1453")&lt;&gt;"",INDIRECT("ЗакСпец!C1453"),"")</f>
        <v/>
      </c>
      <c r="J2017" s="222" t="str">
        <f ca="1">IF(INDIRECT("ЗакСпец!D1453")&lt;&gt;"",INDIRECT("ЗакСпец!D1453"),"")</f>
        <v/>
      </c>
      <c r="K2017" s="222"/>
      <c r="L2017" s="222"/>
      <c r="M2017" s="222"/>
      <c r="N2017" s="222"/>
      <c r="O2017" s="141" t="str">
        <f ca="1">IF(INDIRECT("ЗакСпец!E1453")&lt;&gt;"",INDIRECT("ЗакСпец!E1453"),"")</f>
        <v/>
      </c>
      <c r="P2017" s="141"/>
      <c r="Q2017" s="141"/>
      <c r="R2017" s="141"/>
      <c r="S2017" s="141"/>
      <c r="T2017" s="222" t="str">
        <f ca="1">IF(INDIRECT("ЗакСпец!F1453")&lt;&gt;"",INDIRECT("ЗакСпец!F1453"),"")</f>
        <v/>
      </c>
      <c r="U2017" s="222" t="str">
        <f ca="1">IF(INDIRECT("ЗакСпец!G1453")&lt;&gt;"",INDIRECT("ЗакСпец!G1453"),"")</f>
        <v/>
      </c>
      <c r="V2017" s="141" t="str">
        <f ca="1">IF(INDIRECT("ЗакСпец!H1453")&lt;&gt;"",INDIRECT("ЗакСпец!H1453"),"")</f>
        <v/>
      </c>
      <c r="W2017" s="141"/>
      <c r="X2017" s="141" t="str">
        <f ca="1">IF(INDIRECT("ЗакСпец!I1453")&lt;&gt;"",INDIRECT("ЗакСпец!I1453"),"")</f>
        <v/>
      </c>
      <c r="Y2017" s="141"/>
      <c r="Z2017" s="141"/>
      <c r="AA2017" s="141"/>
      <c r="AB2017" s="139"/>
    </row>
    <row r="2018" spans="1:28" ht="14.45" customHeight="1" thickBot="1" x14ac:dyDescent="0.25">
      <c r="A2018" s="132"/>
      <c r="B2018" s="134"/>
      <c r="C2018" s="162" t="s">
        <v>27</v>
      </c>
      <c r="D2018" s="162"/>
      <c r="E2018" s="127"/>
      <c r="F2018" s="127"/>
      <c r="G2018" s="223"/>
      <c r="H2018" s="141"/>
      <c r="I2018" s="222"/>
      <c r="J2018" s="222"/>
      <c r="K2018" s="222"/>
      <c r="L2018" s="222"/>
      <c r="M2018" s="222"/>
      <c r="N2018" s="222"/>
      <c r="O2018" s="141"/>
      <c r="P2018" s="141"/>
      <c r="Q2018" s="141"/>
      <c r="R2018" s="141"/>
      <c r="S2018" s="141"/>
      <c r="T2018" s="222"/>
      <c r="U2018" s="222"/>
      <c r="V2018" s="141"/>
      <c r="W2018" s="141"/>
      <c r="X2018" s="141"/>
      <c r="Y2018" s="141"/>
      <c r="Z2018" s="141"/>
      <c r="AA2018" s="141"/>
      <c r="AB2018" s="139"/>
    </row>
    <row r="2019" spans="1:28" ht="14.45" customHeight="1" thickBot="1" x14ac:dyDescent="0.25">
      <c r="A2019" s="132"/>
      <c r="B2019" s="134"/>
      <c r="C2019" s="162"/>
      <c r="D2019" s="162"/>
      <c r="E2019" s="127"/>
      <c r="F2019" s="127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39"/>
    </row>
    <row r="2020" spans="1:28" ht="14.45" customHeight="1" thickBot="1" x14ac:dyDescent="0.25">
      <c r="A2020" s="132"/>
      <c r="B2020" s="134"/>
      <c r="C2020" s="162"/>
      <c r="D2020" s="162"/>
      <c r="E2020" s="127"/>
      <c r="F2020" s="127"/>
      <c r="G2020" s="20"/>
      <c r="J2020" s="14"/>
      <c r="K2020" s="14"/>
      <c r="L2020" s="214"/>
      <c r="M2020" s="214"/>
      <c r="N2020" s="215"/>
      <c r="O2020" s="215"/>
      <c r="P2020" s="14"/>
      <c r="Q2020" s="14"/>
      <c r="R2020" s="226" t="str">
        <f>R1977</f>
        <v>1191-ИОС4.1-ВОР</v>
      </c>
      <c r="S2020" s="226"/>
      <c r="T2020" s="226"/>
      <c r="U2020" s="226"/>
      <c r="V2020" s="226"/>
      <c r="W2020" s="226"/>
      <c r="X2020" s="226"/>
      <c r="Y2020" s="226"/>
      <c r="Z2020" s="226"/>
      <c r="AA2020" s="13" t="s">
        <v>16</v>
      </c>
      <c r="AB2020" s="139"/>
    </row>
    <row r="2021" spans="1:28" ht="14.45" customHeight="1" thickBot="1" x14ac:dyDescent="0.25">
      <c r="A2021" s="132"/>
      <c r="B2021" s="134"/>
      <c r="C2021" s="162"/>
      <c r="D2021" s="162"/>
      <c r="E2021" s="127"/>
      <c r="F2021" s="127"/>
      <c r="G2021" s="20"/>
      <c r="J2021" s="27"/>
      <c r="K2021" s="27"/>
      <c r="L2021" s="199"/>
      <c r="M2021" s="199"/>
      <c r="N2021" s="219"/>
      <c r="O2021" s="219"/>
      <c r="P2021" s="27"/>
      <c r="Q2021" s="27"/>
      <c r="R2021" s="226"/>
      <c r="S2021" s="226"/>
      <c r="T2021" s="226"/>
      <c r="U2021" s="226"/>
      <c r="V2021" s="226"/>
      <c r="W2021" s="226"/>
      <c r="X2021" s="226"/>
      <c r="Y2021" s="226"/>
      <c r="Z2021" s="226"/>
      <c r="AA2021" s="127" t="str">
        <f ca="1">IF(CONCATENATE(H1983,H1984,H1985,H1986,H1987)&lt;&gt;"",AA1978+1,"")</f>
        <v/>
      </c>
      <c r="AB2021" s="139"/>
    </row>
    <row r="2022" spans="1:28" ht="14.45" customHeight="1" thickBot="1" x14ac:dyDescent="0.25">
      <c r="A2022" s="132"/>
      <c r="B2022" s="134"/>
      <c r="C2022" s="162"/>
      <c r="D2022" s="162"/>
      <c r="E2022" s="127"/>
      <c r="F2022" s="127"/>
      <c r="G2022" s="23"/>
      <c r="H2022" s="42"/>
      <c r="I2022" s="24"/>
      <c r="J2022" s="13" t="s">
        <v>10</v>
      </c>
      <c r="K2022" s="13" t="s">
        <v>11</v>
      </c>
      <c r="L2022" s="213" t="s">
        <v>16</v>
      </c>
      <c r="M2022" s="213"/>
      <c r="N2022" s="127" t="s">
        <v>12</v>
      </c>
      <c r="O2022" s="127"/>
      <c r="P2022" s="13" t="s">
        <v>13</v>
      </c>
      <c r="Q2022" s="13" t="s">
        <v>14</v>
      </c>
      <c r="R2022" s="226"/>
      <c r="S2022" s="226"/>
      <c r="T2022" s="226"/>
      <c r="U2022" s="226"/>
      <c r="V2022" s="226"/>
      <c r="W2022" s="226"/>
      <c r="X2022" s="226"/>
      <c r="Y2022" s="226"/>
      <c r="Z2022" s="226"/>
      <c r="AA2022" s="127"/>
      <c r="AB2022" s="139"/>
    </row>
    <row r="2023" spans="1:28" ht="16.899999999999999" customHeight="1" x14ac:dyDescent="0.2">
      <c r="A2023" s="196"/>
      <c r="B2023" s="197"/>
      <c r="C2023" s="197"/>
      <c r="D2023" s="197"/>
      <c r="E2023" s="197"/>
      <c r="F2023" s="197"/>
      <c r="G2023" s="197"/>
      <c r="H2023" s="197"/>
      <c r="I2023" s="197"/>
      <c r="J2023" s="197"/>
      <c r="K2023" s="197"/>
      <c r="L2023" s="197"/>
      <c r="M2023" s="197"/>
      <c r="N2023" s="197"/>
      <c r="O2023" s="197"/>
      <c r="P2023" s="197"/>
      <c r="Q2023" s="197"/>
      <c r="R2023" s="197"/>
      <c r="S2023" s="197"/>
      <c r="T2023" s="197"/>
      <c r="U2023" s="197"/>
      <c r="V2023" s="197"/>
      <c r="W2023" s="197"/>
      <c r="X2023" s="197"/>
      <c r="Y2023" s="197"/>
      <c r="Z2023" s="197"/>
      <c r="AA2023" s="197"/>
      <c r="AB2023" s="140"/>
    </row>
    <row r="2024" spans="1:28" ht="16.899999999999999" customHeight="1" thickBot="1" x14ac:dyDescent="0.25">
      <c r="A2024" s="130"/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35"/>
    </row>
    <row r="2025" spans="1:28" ht="100.15" customHeight="1" thickBot="1" x14ac:dyDescent="0.25">
      <c r="A2025" s="198"/>
      <c r="B2025" s="134"/>
      <c r="C2025" s="134"/>
      <c r="D2025" s="134"/>
      <c r="E2025" s="134"/>
      <c r="F2025" s="134"/>
      <c r="G2025" s="12" t="s">
        <v>18</v>
      </c>
      <c r="H2025" s="38" t="s">
        <v>19</v>
      </c>
      <c r="I2025" s="12" t="s">
        <v>20</v>
      </c>
      <c r="J2025" s="222" t="s">
        <v>21</v>
      </c>
      <c r="K2025" s="222"/>
      <c r="L2025" s="222"/>
      <c r="M2025" s="213"/>
      <c r="N2025" s="213"/>
      <c r="O2025" s="141" t="s">
        <v>22</v>
      </c>
      <c r="P2025" s="141"/>
      <c r="Q2025" s="141"/>
      <c r="R2025" s="141"/>
      <c r="S2025" s="141"/>
      <c r="T2025" s="12" t="s">
        <v>26</v>
      </c>
      <c r="U2025" s="12" t="s">
        <v>25</v>
      </c>
      <c r="V2025" s="141" t="s">
        <v>23</v>
      </c>
      <c r="W2025" s="141"/>
      <c r="X2025" s="141" t="s">
        <v>24</v>
      </c>
      <c r="Y2025" s="141"/>
      <c r="Z2025" s="141"/>
      <c r="AA2025" s="141"/>
      <c r="AB2025" s="139"/>
    </row>
    <row r="2026" spans="1:28" ht="22.5" customHeight="1" thickBot="1" x14ac:dyDescent="0.25">
      <c r="A2026" s="132"/>
      <c r="B2026" s="134"/>
      <c r="C2026" s="134"/>
      <c r="D2026" s="134"/>
      <c r="E2026" s="134"/>
      <c r="F2026" s="134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222" t="str">
        <f ca="1">IF(INDIRECT("ЗакСпец!D1454")&lt;&gt;"",INDIRECT("ЗакСпец!D1454"),"")</f>
        <v/>
      </c>
      <c r="K2026" s="222"/>
      <c r="L2026" s="222"/>
      <c r="M2026" s="222"/>
      <c r="N2026" s="222"/>
      <c r="O2026" s="141" t="str">
        <f ca="1">IF(INDIRECT("ЗакСпец!E1454")&lt;&gt;"",INDIRECT("ЗакСпец!E1454"),"")</f>
        <v/>
      </c>
      <c r="P2026" s="141"/>
      <c r="Q2026" s="141"/>
      <c r="R2026" s="141"/>
      <c r="S2026" s="141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41" t="str">
        <f ca="1">IF(INDIRECT("ЗакСпец!H1454")&lt;&gt;"",INDIRECT("ЗакСпец!H1454"),"")</f>
        <v/>
      </c>
      <c r="W2026" s="141"/>
      <c r="X2026" s="141" t="str">
        <f ca="1">IF(INDIRECT("ЗакСпец!I1454")&lt;&gt;"",INDIRECT("ЗакСпец!I1454"),"")</f>
        <v/>
      </c>
      <c r="Y2026" s="141"/>
      <c r="Z2026" s="141"/>
      <c r="AA2026" s="141"/>
      <c r="AB2026" s="139"/>
    </row>
    <row r="2027" spans="1:28" ht="22.5" customHeight="1" thickBot="1" x14ac:dyDescent="0.25">
      <c r="A2027" s="132"/>
      <c r="B2027" s="134"/>
      <c r="C2027" s="134"/>
      <c r="D2027" s="134"/>
      <c r="E2027" s="134"/>
      <c r="F2027" s="134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222" t="str">
        <f ca="1">IF(INDIRECT("ЗакСпец!D1455")&lt;&gt;"",INDIRECT("ЗакСпец!D1455"),"")</f>
        <v/>
      </c>
      <c r="K2027" s="222"/>
      <c r="L2027" s="222"/>
      <c r="M2027" s="222"/>
      <c r="N2027" s="222"/>
      <c r="O2027" s="141" t="str">
        <f ca="1">IF(INDIRECT("ЗакСпец!E1455")&lt;&gt;"",INDIRECT("ЗакСпец!E1455"),"")</f>
        <v/>
      </c>
      <c r="P2027" s="141"/>
      <c r="Q2027" s="141"/>
      <c r="R2027" s="141"/>
      <c r="S2027" s="141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41" t="str">
        <f ca="1">IF(INDIRECT("ЗакСпец!H1455")&lt;&gt;"",INDIRECT("ЗакСпец!H1455"),"")</f>
        <v/>
      </c>
      <c r="W2027" s="141"/>
      <c r="X2027" s="141" t="str">
        <f ca="1">IF(INDIRECT("ЗакСпец!I1455")&lt;&gt;"",INDIRECT("ЗакСпец!I1455"),"")</f>
        <v/>
      </c>
      <c r="Y2027" s="141"/>
      <c r="Z2027" s="141"/>
      <c r="AA2027" s="141"/>
      <c r="AB2027" s="139"/>
    </row>
    <row r="2028" spans="1:28" ht="22.5" customHeight="1" thickBot="1" x14ac:dyDescent="0.25">
      <c r="A2028" s="132"/>
      <c r="B2028" s="134"/>
      <c r="C2028" s="134"/>
      <c r="D2028" s="134"/>
      <c r="E2028" s="134"/>
      <c r="F2028" s="134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222" t="str">
        <f ca="1">IF(INDIRECT("ЗакСпец!D1456")&lt;&gt;"",INDIRECT("ЗакСпец!D1456"),"")</f>
        <v/>
      </c>
      <c r="K2028" s="222"/>
      <c r="L2028" s="222"/>
      <c r="M2028" s="222"/>
      <c r="N2028" s="222"/>
      <c r="O2028" s="141" t="str">
        <f ca="1">IF(INDIRECT("ЗакСпец!E1456")&lt;&gt;"",INDIRECT("ЗакСпец!E1456"),"")</f>
        <v/>
      </c>
      <c r="P2028" s="141"/>
      <c r="Q2028" s="141"/>
      <c r="R2028" s="141"/>
      <c r="S2028" s="141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41" t="str">
        <f ca="1">IF(INDIRECT("ЗакСпец!H1456")&lt;&gt;"",INDIRECT("ЗакСпец!H1456"),"")</f>
        <v/>
      </c>
      <c r="W2028" s="141"/>
      <c r="X2028" s="141" t="str">
        <f ca="1">IF(INDIRECT("ЗакСпец!I1456")&lt;&gt;"",INDIRECT("ЗакСпец!I1456"),"")</f>
        <v/>
      </c>
      <c r="Y2028" s="141"/>
      <c r="Z2028" s="141"/>
      <c r="AA2028" s="141"/>
      <c r="AB2028" s="139"/>
    </row>
    <row r="2029" spans="1:28" ht="22.5" customHeight="1" thickBot="1" x14ac:dyDescent="0.25">
      <c r="A2029" s="132"/>
      <c r="B2029" s="134"/>
      <c r="C2029" s="134"/>
      <c r="D2029" s="134"/>
      <c r="E2029" s="134"/>
      <c r="F2029" s="134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222" t="str">
        <f ca="1">IF(INDIRECT("ЗакСпец!D1457")&lt;&gt;"",INDIRECT("ЗакСпец!D1457"),"")</f>
        <v/>
      </c>
      <c r="K2029" s="222"/>
      <c r="L2029" s="222"/>
      <c r="M2029" s="222"/>
      <c r="N2029" s="222"/>
      <c r="O2029" s="141" t="str">
        <f ca="1">IF(INDIRECT("ЗакСпец!E1457")&lt;&gt;"",INDIRECT("ЗакСпец!E1457"),"")</f>
        <v/>
      </c>
      <c r="P2029" s="141"/>
      <c r="Q2029" s="141"/>
      <c r="R2029" s="141"/>
      <c r="S2029" s="141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41" t="str">
        <f ca="1">IF(INDIRECT("ЗакСпец!H1457")&lt;&gt;"",INDIRECT("ЗакСпец!H1457"),"")</f>
        <v/>
      </c>
      <c r="W2029" s="141"/>
      <c r="X2029" s="141" t="str">
        <f ca="1">IF(INDIRECT("ЗакСпец!I1457")&lt;&gt;"",INDIRECT("ЗакСпец!I1457"),"")</f>
        <v/>
      </c>
      <c r="Y2029" s="141"/>
      <c r="Z2029" s="141"/>
      <c r="AA2029" s="141"/>
      <c r="AB2029" s="139"/>
    </row>
    <row r="2030" spans="1:28" ht="22.5" customHeight="1" thickBot="1" x14ac:dyDescent="0.25">
      <c r="A2030" s="132"/>
      <c r="B2030" s="134"/>
      <c r="C2030" s="134"/>
      <c r="D2030" s="134"/>
      <c r="E2030" s="134"/>
      <c r="F2030" s="134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222" t="str">
        <f ca="1">IF(INDIRECT("ЗакСпец!D1458")&lt;&gt;"",INDIRECT("ЗакСпец!D1458"),"")</f>
        <v/>
      </c>
      <c r="K2030" s="222"/>
      <c r="L2030" s="222"/>
      <c r="M2030" s="222"/>
      <c r="N2030" s="222"/>
      <c r="O2030" s="141" t="str">
        <f ca="1">IF(INDIRECT("ЗакСпец!E1458")&lt;&gt;"",INDIRECT("ЗакСпец!E1458"),"")</f>
        <v/>
      </c>
      <c r="P2030" s="141"/>
      <c r="Q2030" s="141"/>
      <c r="R2030" s="141"/>
      <c r="S2030" s="141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41" t="str">
        <f ca="1">IF(INDIRECT("ЗакСпец!H1458")&lt;&gt;"",INDIRECT("ЗакСпец!H1458"),"")</f>
        <v/>
      </c>
      <c r="W2030" s="141"/>
      <c r="X2030" s="141" t="str">
        <f ca="1">IF(INDIRECT("ЗакСпец!I1458")&lt;&gt;"",INDIRECT("ЗакСпец!I1458"),"")</f>
        <v/>
      </c>
      <c r="Y2030" s="141"/>
      <c r="Z2030" s="141"/>
      <c r="AA2030" s="141"/>
      <c r="AB2030" s="139"/>
    </row>
    <row r="2031" spans="1:28" ht="22.5" customHeight="1" thickBot="1" x14ac:dyDescent="0.25">
      <c r="A2031" s="132"/>
      <c r="B2031" s="134"/>
      <c r="C2031" s="134"/>
      <c r="D2031" s="134"/>
      <c r="E2031" s="134"/>
      <c r="F2031" s="134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222" t="str">
        <f ca="1">IF(INDIRECT("ЗакСпец!D1459")&lt;&gt;"",INDIRECT("ЗакСпец!D1459"),"")</f>
        <v/>
      </c>
      <c r="K2031" s="222"/>
      <c r="L2031" s="222"/>
      <c r="M2031" s="222"/>
      <c r="N2031" s="222"/>
      <c r="O2031" s="141" t="str">
        <f ca="1">IF(INDIRECT("ЗакСпец!E1459")&lt;&gt;"",INDIRECT("ЗакСпец!E1459"),"")</f>
        <v/>
      </c>
      <c r="P2031" s="141"/>
      <c r="Q2031" s="141"/>
      <c r="R2031" s="141"/>
      <c r="S2031" s="141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41" t="str">
        <f ca="1">IF(INDIRECT("ЗакСпец!H1459")&lt;&gt;"",INDIRECT("ЗакСпец!H1459"),"")</f>
        <v/>
      </c>
      <c r="W2031" s="141"/>
      <c r="X2031" s="141" t="str">
        <f ca="1">IF(INDIRECT("ЗакСпец!I1459")&lt;&gt;"",INDIRECT("ЗакСпец!I1459"),"")</f>
        <v/>
      </c>
      <c r="Y2031" s="141"/>
      <c r="Z2031" s="141"/>
      <c r="AA2031" s="141"/>
      <c r="AB2031" s="139"/>
    </row>
    <row r="2032" spans="1:28" ht="22.5" customHeight="1" thickBot="1" x14ac:dyDescent="0.25">
      <c r="A2032" s="132"/>
      <c r="B2032" s="134"/>
      <c r="C2032" s="134"/>
      <c r="D2032" s="134"/>
      <c r="E2032" s="134"/>
      <c r="F2032" s="134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222" t="str">
        <f ca="1">IF(INDIRECT("ЗакСпец!D1460")&lt;&gt;"",INDIRECT("ЗакСпец!D1460"),"")</f>
        <v/>
      </c>
      <c r="K2032" s="222"/>
      <c r="L2032" s="222"/>
      <c r="M2032" s="222"/>
      <c r="N2032" s="222"/>
      <c r="O2032" s="141" t="str">
        <f ca="1">IF(INDIRECT("ЗакСпец!E1460")&lt;&gt;"",INDIRECT("ЗакСпец!E1460"),"")</f>
        <v/>
      </c>
      <c r="P2032" s="141"/>
      <c r="Q2032" s="141"/>
      <c r="R2032" s="141"/>
      <c r="S2032" s="141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41" t="str">
        <f ca="1">IF(INDIRECT("ЗакСпец!H1460")&lt;&gt;"",INDIRECT("ЗакСпец!H1460"),"")</f>
        <v/>
      </c>
      <c r="W2032" s="141"/>
      <c r="X2032" s="141" t="str">
        <f ca="1">IF(INDIRECT("ЗакСпец!I1460")&lt;&gt;"",INDIRECT("ЗакСпец!I1460"),"")</f>
        <v/>
      </c>
      <c r="Y2032" s="141"/>
      <c r="Z2032" s="141"/>
      <c r="AA2032" s="141"/>
      <c r="AB2032" s="139"/>
    </row>
    <row r="2033" spans="1:28" ht="22.5" customHeight="1" thickBot="1" x14ac:dyDescent="0.25">
      <c r="A2033" s="132"/>
      <c r="B2033" s="134"/>
      <c r="C2033" s="134"/>
      <c r="D2033" s="134"/>
      <c r="E2033" s="134"/>
      <c r="F2033" s="134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222" t="str">
        <f ca="1">IF(INDIRECT("ЗакСпец!D1461")&lt;&gt;"",INDIRECT("ЗакСпец!D1461"),"")</f>
        <v/>
      </c>
      <c r="K2033" s="222"/>
      <c r="L2033" s="222"/>
      <c r="M2033" s="222"/>
      <c r="N2033" s="222"/>
      <c r="O2033" s="141" t="str">
        <f ca="1">IF(INDIRECT("ЗакСпец!E1461")&lt;&gt;"",INDIRECT("ЗакСпец!E1461"),"")</f>
        <v/>
      </c>
      <c r="P2033" s="141"/>
      <c r="Q2033" s="141"/>
      <c r="R2033" s="141"/>
      <c r="S2033" s="141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41" t="str">
        <f ca="1">IF(INDIRECT("ЗакСпец!H1461")&lt;&gt;"",INDIRECT("ЗакСпец!H1461"),"")</f>
        <v/>
      </c>
      <c r="W2033" s="141"/>
      <c r="X2033" s="141" t="str">
        <f ca="1">IF(INDIRECT("ЗакСпец!I1461")&lt;&gt;"",INDIRECT("ЗакСпец!I1461"),"")</f>
        <v/>
      </c>
      <c r="Y2033" s="141"/>
      <c r="Z2033" s="141"/>
      <c r="AA2033" s="141"/>
      <c r="AB2033" s="139"/>
    </row>
    <row r="2034" spans="1:28" ht="22.5" customHeight="1" thickBot="1" x14ac:dyDescent="0.25">
      <c r="A2034" s="132"/>
      <c r="B2034" s="134"/>
      <c r="C2034" s="134"/>
      <c r="D2034" s="134"/>
      <c r="E2034" s="134"/>
      <c r="F2034" s="134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222" t="str">
        <f ca="1">IF(INDIRECT("ЗакСпец!D1462")&lt;&gt;"",INDIRECT("ЗакСпец!D1462"),"")</f>
        <v/>
      </c>
      <c r="K2034" s="222"/>
      <c r="L2034" s="222"/>
      <c r="M2034" s="222"/>
      <c r="N2034" s="222"/>
      <c r="O2034" s="141" t="str">
        <f ca="1">IF(INDIRECT("ЗакСпец!E1462")&lt;&gt;"",INDIRECT("ЗакСпец!E1462"),"")</f>
        <v/>
      </c>
      <c r="P2034" s="141"/>
      <c r="Q2034" s="141"/>
      <c r="R2034" s="141"/>
      <c r="S2034" s="141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41" t="str">
        <f ca="1">IF(INDIRECT("ЗакСпец!H1462")&lt;&gt;"",INDIRECT("ЗакСпец!H1462"),"")</f>
        <v/>
      </c>
      <c r="W2034" s="141"/>
      <c r="X2034" s="141" t="str">
        <f ca="1">IF(INDIRECT("ЗакСпец!I1462")&lt;&gt;"",INDIRECT("ЗакСпец!I1462"),"")</f>
        <v/>
      </c>
      <c r="Y2034" s="141"/>
      <c r="Z2034" s="141"/>
      <c r="AA2034" s="141"/>
      <c r="AB2034" s="139"/>
    </row>
    <row r="2035" spans="1:28" ht="22.5" customHeight="1" thickBot="1" x14ac:dyDescent="0.25">
      <c r="A2035" s="132"/>
      <c r="B2035" s="134"/>
      <c r="C2035" s="134"/>
      <c r="D2035" s="134"/>
      <c r="E2035" s="134"/>
      <c r="F2035" s="134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222" t="str">
        <f ca="1">IF(INDIRECT("ЗакСпец!D1463")&lt;&gt;"",INDIRECT("ЗакСпец!D1463"),"")</f>
        <v/>
      </c>
      <c r="K2035" s="222"/>
      <c r="L2035" s="222"/>
      <c r="M2035" s="222"/>
      <c r="N2035" s="222"/>
      <c r="O2035" s="141" t="str">
        <f ca="1">IF(INDIRECT("ЗакСпец!E1463")&lt;&gt;"",INDIRECT("ЗакСпец!E1463"),"")</f>
        <v/>
      </c>
      <c r="P2035" s="141"/>
      <c r="Q2035" s="141"/>
      <c r="R2035" s="141"/>
      <c r="S2035" s="141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41" t="str">
        <f ca="1">IF(INDIRECT("ЗакСпец!H1463")&lt;&gt;"",INDIRECT("ЗакСпец!H1463"),"")</f>
        <v/>
      </c>
      <c r="W2035" s="141"/>
      <c r="X2035" s="141" t="str">
        <f ca="1">IF(INDIRECT("ЗакСпец!I1463")&lt;&gt;"",INDIRECT("ЗакСпец!I1463"),"")</f>
        <v/>
      </c>
      <c r="Y2035" s="141"/>
      <c r="Z2035" s="141"/>
      <c r="AA2035" s="141"/>
      <c r="AB2035" s="139"/>
    </row>
    <row r="2036" spans="1:28" ht="22.5" customHeight="1" thickBot="1" x14ac:dyDescent="0.25">
      <c r="A2036" s="132"/>
      <c r="B2036" s="134"/>
      <c r="C2036" s="134"/>
      <c r="D2036" s="134"/>
      <c r="E2036" s="134"/>
      <c r="F2036" s="134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222" t="str">
        <f ca="1">IF(INDIRECT("ЗакСпец!D1464")&lt;&gt;"",INDIRECT("ЗакСпец!D1464"),"")</f>
        <v/>
      </c>
      <c r="K2036" s="222"/>
      <c r="L2036" s="222"/>
      <c r="M2036" s="222"/>
      <c r="N2036" s="222"/>
      <c r="O2036" s="141" t="str">
        <f ca="1">IF(INDIRECT("ЗакСпец!E1464")&lt;&gt;"",INDIRECT("ЗакСпец!E1464"),"")</f>
        <v/>
      </c>
      <c r="P2036" s="141"/>
      <c r="Q2036" s="141"/>
      <c r="R2036" s="141"/>
      <c r="S2036" s="141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41" t="str">
        <f ca="1">IF(INDIRECT("ЗакСпец!H1464")&lt;&gt;"",INDIRECT("ЗакСпец!H1464"),"")</f>
        <v/>
      </c>
      <c r="W2036" s="141"/>
      <c r="X2036" s="141" t="str">
        <f ca="1">IF(INDIRECT("ЗакСпец!I1464")&lt;&gt;"",INDIRECT("ЗакСпец!I1464"),"")</f>
        <v/>
      </c>
      <c r="Y2036" s="141"/>
      <c r="Z2036" s="141"/>
      <c r="AA2036" s="141"/>
      <c r="AB2036" s="139"/>
    </row>
    <row r="2037" spans="1:28" ht="22.5" customHeight="1" thickBot="1" x14ac:dyDescent="0.25">
      <c r="A2037" s="132"/>
      <c r="B2037" s="134"/>
      <c r="C2037" s="134"/>
      <c r="D2037" s="134"/>
      <c r="E2037" s="134"/>
      <c r="F2037" s="134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222" t="str">
        <f ca="1">IF(INDIRECT("ЗакСпец!D1465")&lt;&gt;"",INDIRECT("ЗакСпец!D1465"),"")</f>
        <v/>
      </c>
      <c r="K2037" s="222"/>
      <c r="L2037" s="222"/>
      <c r="M2037" s="222"/>
      <c r="N2037" s="222"/>
      <c r="O2037" s="141" t="str">
        <f ca="1">IF(INDIRECT("ЗакСпец!E1465")&lt;&gt;"",INDIRECT("ЗакСпец!E1465"),"")</f>
        <v/>
      </c>
      <c r="P2037" s="141"/>
      <c r="Q2037" s="141"/>
      <c r="R2037" s="141"/>
      <c r="S2037" s="141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41" t="str">
        <f ca="1">IF(INDIRECT("ЗакСпец!H1465")&lt;&gt;"",INDIRECT("ЗакСпец!H1465"),"")</f>
        <v/>
      </c>
      <c r="W2037" s="141"/>
      <c r="X2037" s="141" t="str">
        <f ca="1">IF(INDIRECT("ЗакСпец!I1465")&lt;&gt;"",INDIRECT("ЗакСпец!I1465"),"")</f>
        <v/>
      </c>
      <c r="Y2037" s="141"/>
      <c r="Z2037" s="141"/>
      <c r="AA2037" s="141"/>
      <c r="AB2037" s="139"/>
    </row>
    <row r="2038" spans="1:28" ht="22.5" customHeight="1" thickBot="1" x14ac:dyDescent="0.25">
      <c r="A2038" s="132"/>
      <c r="B2038" s="134"/>
      <c r="C2038" s="134"/>
      <c r="D2038" s="134"/>
      <c r="E2038" s="134"/>
      <c r="F2038" s="134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222" t="str">
        <f ca="1">IF(INDIRECT("ЗакСпец!D1466")&lt;&gt;"",INDIRECT("ЗакСпец!D1466"),"")</f>
        <v/>
      </c>
      <c r="K2038" s="222"/>
      <c r="L2038" s="222"/>
      <c r="M2038" s="222"/>
      <c r="N2038" s="222"/>
      <c r="O2038" s="141" t="str">
        <f ca="1">IF(INDIRECT("ЗакСпец!E1466")&lt;&gt;"",INDIRECT("ЗакСпец!E1466"),"")</f>
        <v/>
      </c>
      <c r="P2038" s="141"/>
      <c r="Q2038" s="141"/>
      <c r="R2038" s="141"/>
      <c r="S2038" s="141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41" t="str">
        <f ca="1">IF(INDIRECT("ЗакСпец!H1466")&lt;&gt;"",INDIRECT("ЗакСпец!H1466"),"")</f>
        <v/>
      </c>
      <c r="W2038" s="141"/>
      <c r="X2038" s="141" t="str">
        <f ca="1">IF(INDIRECT("ЗакСпец!I1466")&lt;&gt;"",INDIRECT("ЗакСпец!I1466"),"")</f>
        <v/>
      </c>
      <c r="Y2038" s="141"/>
      <c r="Z2038" s="141"/>
      <c r="AA2038" s="141"/>
      <c r="AB2038" s="139"/>
    </row>
    <row r="2039" spans="1:28" ht="22.5" customHeight="1" thickBot="1" x14ac:dyDescent="0.25">
      <c r="A2039" s="132"/>
      <c r="B2039" s="134"/>
      <c r="C2039" s="134"/>
      <c r="D2039" s="134"/>
      <c r="E2039" s="134"/>
      <c r="F2039" s="134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222" t="str">
        <f ca="1">IF(INDIRECT("ЗакСпец!D1467")&lt;&gt;"",INDIRECT("ЗакСпец!D1467"),"")</f>
        <v/>
      </c>
      <c r="K2039" s="222"/>
      <c r="L2039" s="222"/>
      <c r="M2039" s="222"/>
      <c r="N2039" s="222"/>
      <c r="O2039" s="141" t="str">
        <f ca="1">IF(INDIRECT("ЗакСпец!E1467")&lt;&gt;"",INDIRECT("ЗакСпец!E1467"),"")</f>
        <v/>
      </c>
      <c r="P2039" s="141"/>
      <c r="Q2039" s="141"/>
      <c r="R2039" s="141"/>
      <c r="S2039" s="141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41" t="str">
        <f ca="1">IF(INDIRECT("ЗакСпец!H1467")&lt;&gt;"",INDIRECT("ЗакСпец!H1467"),"")</f>
        <v/>
      </c>
      <c r="W2039" s="141"/>
      <c r="X2039" s="141" t="str">
        <f ca="1">IF(INDIRECT("ЗакСпец!I1467")&lt;&gt;"",INDIRECT("ЗакСпец!I1467"),"")</f>
        <v/>
      </c>
      <c r="Y2039" s="141"/>
      <c r="Z2039" s="141"/>
      <c r="AA2039" s="141"/>
      <c r="AB2039" s="139"/>
    </row>
    <row r="2040" spans="1:28" ht="16.899999999999999" customHeight="1" thickBot="1" x14ac:dyDescent="0.25">
      <c r="A2040" s="132"/>
      <c r="B2040" s="134"/>
      <c r="C2040" s="134"/>
      <c r="D2040" s="134"/>
      <c r="E2040" s="134"/>
      <c r="F2040" s="134"/>
      <c r="G2040" s="222" t="str">
        <f ca="1">IF(INDIRECT("ЗакСпец!A1468")&lt;&gt;"",INDIRECT("ЗакСпец!A1468"),"")</f>
        <v/>
      </c>
      <c r="H2040" s="141" t="str">
        <f ca="1">IF(INDIRECT("ЗакСпец!B1468")&lt;&gt;"",INDIRECT("ЗакСпец!B1468"),"")</f>
        <v/>
      </c>
      <c r="I2040" s="222" t="str">
        <f ca="1">IF(INDIRECT("ЗакСпец!C1468")&lt;&gt;"",INDIRECT("ЗакСпец!C1468"),"")</f>
        <v/>
      </c>
      <c r="J2040" s="222" t="str">
        <f ca="1">IF(INDIRECT("ЗакСпец!D1468")&lt;&gt;"",INDIRECT("ЗакСпец!D1468"),"")</f>
        <v/>
      </c>
      <c r="K2040" s="222"/>
      <c r="L2040" s="222"/>
      <c r="M2040" s="222"/>
      <c r="N2040" s="222"/>
      <c r="O2040" s="141" t="str">
        <f ca="1">IF(INDIRECT("ЗакСпец!E1468")&lt;&gt;"",INDIRECT("ЗакСпец!E1468"),"")</f>
        <v/>
      </c>
      <c r="P2040" s="141"/>
      <c r="Q2040" s="141"/>
      <c r="R2040" s="141"/>
      <c r="S2040" s="141"/>
      <c r="T2040" s="222" t="str">
        <f ca="1">IF(INDIRECT("ЗакСпец!F1468")&lt;&gt;"",INDIRECT("ЗакСпец!F1468"),"")</f>
        <v/>
      </c>
      <c r="U2040" s="222" t="str">
        <f ca="1">IF(INDIRECT("ЗакСпец!G1468")&lt;&gt;"",INDIRECT("ЗакСпец!G1468"),"")</f>
        <v/>
      </c>
      <c r="V2040" s="141" t="str">
        <f ca="1">IF(INDIRECT("ЗакСпец!H1468")&lt;&gt;"",INDIRECT("ЗакСпец!H1468"),"")</f>
        <v/>
      </c>
      <c r="W2040" s="141"/>
      <c r="X2040" s="141" t="str">
        <f ca="1">IF(INDIRECT("ЗакСпец!I1468")&lt;&gt;"",INDIRECT("ЗакСпец!I1468"),"")</f>
        <v/>
      </c>
      <c r="Y2040" s="141"/>
      <c r="Z2040" s="141"/>
      <c r="AA2040" s="141"/>
      <c r="AB2040" s="139"/>
    </row>
    <row r="2041" spans="1:28" ht="5.65" customHeight="1" thickBot="1" x14ac:dyDescent="0.25">
      <c r="A2041" s="132"/>
      <c r="B2041" s="134"/>
      <c r="C2041" s="134"/>
      <c r="D2041" s="134"/>
      <c r="E2041" s="134"/>
      <c r="F2041" s="134"/>
      <c r="G2041" s="222"/>
      <c r="H2041" s="141"/>
      <c r="I2041" s="222"/>
      <c r="J2041" s="222"/>
      <c r="K2041" s="222"/>
      <c r="L2041" s="222"/>
      <c r="M2041" s="222"/>
      <c r="N2041" s="222"/>
      <c r="O2041" s="141"/>
      <c r="P2041" s="141"/>
      <c r="Q2041" s="141"/>
      <c r="R2041" s="141"/>
      <c r="S2041" s="141"/>
      <c r="T2041" s="222"/>
      <c r="U2041" s="222"/>
      <c r="V2041" s="141"/>
      <c r="W2041" s="141"/>
      <c r="X2041" s="141"/>
      <c r="Y2041" s="141"/>
      <c r="Z2041" s="141"/>
      <c r="AA2041" s="141"/>
      <c r="AB2041" s="139"/>
    </row>
    <row r="2042" spans="1:28" ht="22.5" customHeight="1" thickBot="1" x14ac:dyDescent="0.25">
      <c r="A2042" s="132"/>
      <c r="B2042" s="134"/>
      <c r="C2042" s="134"/>
      <c r="D2042" s="134"/>
      <c r="E2042" s="134"/>
      <c r="F2042" s="134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222" t="str">
        <f ca="1">IF(INDIRECT("ЗакСпец!D1469")&lt;&gt;"",INDIRECT("ЗакСпец!D1469"),"")</f>
        <v/>
      </c>
      <c r="K2042" s="222"/>
      <c r="L2042" s="222"/>
      <c r="M2042" s="222"/>
      <c r="N2042" s="222"/>
      <c r="O2042" s="141" t="str">
        <f ca="1">IF(INDIRECT("ЗакСпец!E1469")&lt;&gt;"",INDIRECT("ЗакСпец!E1469"),"")</f>
        <v/>
      </c>
      <c r="P2042" s="141"/>
      <c r="Q2042" s="141"/>
      <c r="R2042" s="141"/>
      <c r="S2042" s="141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41" t="str">
        <f ca="1">IF(INDIRECT("ЗакСпец!H1469")&lt;&gt;"",INDIRECT("ЗакСпец!H1469"),"")</f>
        <v/>
      </c>
      <c r="W2042" s="141"/>
      <c r="X2042" s="141" t="str">
        <f ca="1">IF(INDIRECT("ЗакСпец!I1469")&lt;&gt;"",INDIRECT("ЗакСпец!I1469"),"")</f>
        <v/>
      </c>
      <c r="Y2042" s="141"/>
      <c r="Z2042" s="141"/>
      <c r="AA2042" s="141"/>
      <c r="AB2042" s="139"/>
    </row>
    <row r="2043" spans="1:28" ht="22.5" customHeight="1" thickBot="1" x14ac:dyDescent="0.25">
      <c r="A2043" s="132"/>
      <c r="B2043" s="134"/>
      <c r="C2043" s="134"/>
      <c r="D2043" s="134"/>
      <c r="E2043" s="134"/>
      <c r="F2043" s="134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222" t="str">
        <f ca="1">IF(INDIRECT("ЗакСпец!D1470")&lt;&gt;"",INDIRECT("ЗакСпец!D1470"),"")</f>
        <v/>
      </c>
      <c r="K2043" s="222"/>
      <c r="L2043" s="222"/>
      <c r="M2043" s="222"/>
      <c r="N2043" s="222"/>
      <c r="O2043" s="141" t="str">
        <f ca="1">IF(INDIRECT("ЗакСпец!E1470")&lt;&gt;"",INDIRECT("ЗакСпец!E1470"),"")</f>
        <v/>
      </c>
      <c r="P2043" s="141"/>
      <c r="Q2043" s="141"/>
      <c r="R2043" s="141"/>
      <c r="S2043" s="141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41" t="str">
        <f ca="1">IF(INDIRECT("ЗакСпец!H1470")&lt;&gt;"",INDIRECT("ЗакСпец!H1470"),"")</f>
        <v/>
      </c>
      <c r="W2043" s="141"/>
      <c r="X2043" s="141" t="str">
        <f ca="1">IF(INDIRECT("ЗакСпец!I1470")&lt;&gt;"",INDIRECT("ЗакСпец!I1470"),"")</f>
        <v/>
      </c>
      <c r="Y2043" s="141"/>
      <c r="Z2043" s="141"/>
      <c r="AA2043" s="141"/>
      <c r="AB2043" s="139"/>
    </row>
    <row r="2044" spans="1:28" ht="22.5" customHeight="1" thickBot="1" x14ac:dyDescent="0.25">
      <c r="A2044" s="132"/>
      <c r="B2044" s="134"/>
      <c r="C2044" s="134"/>
      <c r="D2044" s="134"/>
      <c r="E2044" s="134"/>
      <c r="F2044" s="134"/>
      <c r="G2044" s="222" t="str">
        <f ca="1">IF(INDIRECT("ЗакСпец!A1471")&lt;&gt;"",INDIRECT("ЗакСпец!A1471"),"")</f>
        <v/>
      </c>
      <c r="H2044" s="141" t="str">
        <f ca="1">IF(INDIRECT("ЗакСпец!B1471")&lt;&gt;"",INDIRECT("ЗакСпец!B1471"),"")</f>
        <v/>
      </c>
      <c r="I2044" s="222" t="str">
        <f ca="1">IF(INDIRECT("ЗакСпец!C1471")&lt;&gt;"",INDIRECT("ЗакСпец!C1471"),"")</f>
        <v/>
      </c>
      <c r="J2044" s="222" t="str">
        <f ca="1">IF(INDIRECT("ЗакСпец!D1471")&lt;&gt;"",INDIRECT("ЗакСпец!D1471"),"")</f>
        <v/>
      </c>
      <c r="K2044" s="222"/>
      <c r="L2044" s="222"/>
      <c r="M2044" s="222"/>
      <c r="N2044" s="222"/>
      <c r="O2044" s="141" t="str">
        <f ca="1">IF(INDIRECT("ЗакСпец!E1471")&lt;&gt;"",INDIRECT("ЗакСпец!E1471"),"")</f>
        <v/>
      </c>
      <c r="P2044" s="141"/>
      <c r="Q2044" s="141"/>
      <c r="R2044" s="141"/>
      <c r="S2044" s="141"/>
      <c r="T2044" s="222" t="str">
        <f ca="1">IF(INDIRECT("ЗакСпец!F1471")&lt;&gt;"",INDIRECT("ЗакСпец!F1471"),"")</f>
        <v/>
      </c>
      <c r="U2044" s="222" t="str">
        <f ca="1">IF(INDIRECT("ЗакСпец!G1471")&lt;&gt;"",INDIRECT("ЗакСпец!G1471"),"")</f>
        <v/>
      </c>
      <c r="V2044" s="141" t="str">
        <f ca="1">IF(INDIRECT("ЗакСпец!H1471")&lt;&gt;"",INDIRECT("ЗакСпец!H1471"),"")</f>
        <v/>
      </c>
      <c r="W2044" s="141"/>
      <c r="X2044" s="141" t="str">
        <f ca="1">IF(INDIRECT("ЗакСпец!I1471")&lt;&gt;"",INDIRECT("ЗакСпец!I1471"),"")</f>
        <v/>
      </c>
      <c r="Y2044" s="141"/>
      <c r="Z2044" s="141"/>
      <c r="AA2044" s="141"/>
      <c r="AB2044" s="139"/>
    </row>
    <row r="2045" spans="1:28" ht="2.85" customHeight="1" thickBot="1" x14ac:dyDescent="0.25">
      <c r="A2045" s="132"/>
      <c r="B2045" s="134"/>
      <c r="C2045" s="134"/>
      <c r="D2045" s="134"/>
      <c r="E2045" s="134"/>
      <c r="F2045" s="134"/>
      <c r="G2045" s="222"/>
      <c r="H2045" s="141"/>
      <c r="I2045" s="222"/>
      <c r="J2045" s="222"/>
      <c r="K2045" s="222"/>
      <c r="L2045" s="222"/>
      <c r="M2045" s="222"/>
      <c r="N2045" s="222"/>
      <c r="O2045" s="141"/>
      <c r="P2045" s="141"/>
      <c r="Q2045" s="141"/>
      <c r="R2045" s="141"/>
      <c r="S2045" s="141"/>
      <c r="T2045" s="222"/>
      <c r="U2045" s="222"/>
      <c r="V2045" s="141"/>
      <c r="W2045" s="141"/>
      <c r="X2045" s="141"/>
      <c r="Y2045" s="141"/>
      <c r="Z2045" s="141"/>
      <c r="AA2045" s="141"/>
      <c r="AB2045" s="139"/>
    </row>
    <row r="2046" spans="1:28" ht="22.5" customHeight="1" thickBot="1" x14ac:dyDescent="0.25">
      <c r="A2046" s="132"/>
      <c r="B2046" s="134"/>
      <c r="C2046" s="134"/>
      <c r="D2046" s="134"/>
      <c r="E2046" s="134"/>
      <c r="F2046" s="134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222" t="str">
        <f ca="1">IF(INDIRECT("ЗакСпец!D1472")&lt;&gt;"",INDIRECT("ЗакСпец!D1472"),"")</f>
        <v/>
      </c>
      <c r="K2046" s="222"/>
      <c r="L2046" s="222"/>
      <c r="M2046" s="222"/>
      <c r="N2046" s="222"/>
      <c r="O2046" s="141" t="str">
        <f ca="1">IF(INDIRECT("ЗакСпец!E1472")&lt;&gt;"",INDIRECT("ЗакСпец!E1472"),"")</f>
        <v/>
      </c>
      <c r="P2046" s="141"/>
      <c r="Q2046" s="141"/>
      <c r="R2046" s="141"/>
      <c r="S2046" s="141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41" t="str">
        <f ca="1">IF(INDIRECT("ЗакСпец!H1472")&lt;&gt;"",INDIRECT("ЗакСпец!H1472"),"")</f>
        <v/>
      </c>
      <c r="W2046" s="141"/>
      <c r="X2046" s="141" t="str">
        <f ca="1">IF(INDIRECT("ЗакСпец!I1472")&lt;&gt;"",INDIRECT("ЗакСпец!I1472"),"")</f>
        <v/>
      </c>
      <c r="Y2046" s="141"/>
      <c r="Z2046" s="141"/>
      <c r="AA2046" s="141"/>
      <c r="AB2046" s="139"/>
    </row>
    <row r="2047" spans="1:28" ht="22.5" customHeight="1" thickBot="1" x14ac:dyDescent="0.25">
      <c r="A2047" s="132"/>
      <c r="B2047" s="134"/>
      <c r="C2047" s="134"/>
      <c r="D2047" s="134"/>
      <c r="E2047" s="134"/>
      <c r="F2047" s="134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222" t="str">
        <f ca="1">IF(INDIRECT("ЗакСпец!D1473")&lt;&gt;"",INDIRECT("ЗакСпец!D1473"),"")</f>
        <v/>
      </c>
      <c r="K2047" s="222"/>
      <c r="L2047" s="222"/>
      <c r="M2047" s="222"/>
      <c r="N2047" s="222"/>
      <c r="O2047" s="141" t="str">
        <f ca="1">IF(INDIRECT("ЗакСпец!E1473")&lt;&gt;"",INDIRECT("ЗакСпец!E1473"),"")</f>
        <v/>
      </c>
      <c r="P2047" s="141"/>
      <c r="Q2047" s="141"/>
      <c r="R2047" s="141"/>
      <c r="S2047" s="141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41" t="str">
        <f ca="1">IF(INDIRECT("ЗакСпец!H1473")&lt;&gt;"",INDIRECT("ЗакСпец!H1473"),"")</f>
        <v/>
      </c>
      <c r="W2047" s="141"/>
      <c r="X2047" s="141" t="str">
        <f ca="1">IF(INDIRECT("ЗакСпец!I1473")&lt;&gt;"",INDIRECT("ЗакСпец!I1473"),"")</f>
        <v/>
      </c>
      <c r="Y2047" s="141"/>
      <c r="Z2047" s="141"/>
      <c r="AA2047" s="141"/>
      <c r="AB2047" s="139"/>
    </row>
    <row r="2048" spans="1:28" ht="8.4499999999999993" customHeight="1" thickBot="1" x14ac:dyDescent="0.25">
      <c r="A2048" s="132"/>
      <c r="B2048" s="134"/>
      <c r="C2048" s="134"/>
      <c r="D2048" s="134"/>
      <c r="E2048" s="134"/>
      <c r="F2048" s="134"/>
      <c r="G2048" s="222" t="str">
        <f ca="1">IF(INDIRECT("ЗакСпец!A1474")&lt;&gt;"",INDIRECT("ЗакСпец!A1474"),"")</f>
        <v/>
      </c>
      <c r="H2048" s="141" t="str">
        <f ca="1">IF(INDIRECT("ЗакСпец!B1474")&lt;&gt;"",INDIRECT("ЗакСпец!B1474"),"")</f>
        <v/>
      </c>
      <c r="I2048" s="222" t="str">
        <f ca="1">IF(INDIRECT("ЗакСпец!C1474")&lt;&gt;"",INDIRECT("ЗакСпец!C1474"),"")</f>
        <v/>
      </c>
      <c r="J2048" s="222" t="str">
        <f ca="1">IF(INDIRECT("ЗакСпец!D1474")&lt;&gt;"",INDIRECT("ЗакСпец!D1474"),"")</f>
        <v/>
      </c>
      <c r="K2048" s="222"/>
      <c r="L2048" s="222"/>
      <c r="M2048" s="222"/>
      <c r="N2048" s="222"/>
      <c r="O2048" s="141" t="str">
        <f ca="1">IF(INDIRECT("ЗакСпец!E1474")&lt;&gt;"",INDIRECT("ЗакСпец!E1474"),"")</f>
        <v/>
      </c>
      <c r="P2048" s="141"/>
      <c r="Q2048" s="141"/>
      <c r="R2048" s="141"/>
      <c r="S2048" s="141"/>
      <c r="T2048" s="222" t="str">
        <f ca="1">IF(INDIRECT("ЗакСпец!F1474")&lt;&gt;"",INDIRECT("ЗакСпец!F1474"),"")</f>
        <v/>
      </c>
      <c r="U2048" s="222" t="str">
        <f ca="1">IF(INDIRECT("ЗакСпец!G1474")&lt;&gt;"",INDIRECT("ЗакСпец!G1474"),"")</f>
        <v/>
      </c>
      <c r="V2048" s="141" t="str">
        <f ca="1">IF(INDIRECT("ЗакСпец!H1474")&lt;&gt;"",INDIRECT("ЗакСпец!H1474"),"")</f>
        <v/>
      </c>
      <c r="W2048" s="141"/>
      <c r="X2048" s="141" t="str">
        <f ca="1">IF(INDIRECT("ЗакСпец!I1474")&lt;&gt;"",INDIRECT("ЗакСпец!I1474"),"")</f>
        <v/>
      </c>
      <c r="Y2048" s="141"/>
      <c r="Z2048" s="141"/>
      <c r="AA2048" s="141"/>
      <c r="AB2048" s="139"/>
    </row>
    <row r="2049" spans="1:28" ht="14.1" customHeight="1" thickBot="1" x14ac:dyDescent="0.25">
      <c r="A2049" s="132"/>
      <c r="B2049" s="134"/>
      <c r="C2049" s="134"/>
      <c r="D2049" s="134"/>
      <c r="E2049" s="134"/>
      <c r="F2049" s="134"/>
      <c r="G2049" s="222"/>
      <c r="H2049" s="141"/>
      <c r="I2049" s="222"/>
      <c r="J2049" s="222"/>
      <c r="K2049" s="222"/>
      <c r="L2049" s="222"/>
      <c r="M2049" s="222"/>
      <c r="N2049" s="222"/>
      <c r="O2049" s="141"/>
      <c r="P2049" s="141"/>
      <c r="Q2049" s="141"/>
      <c r="R2049" s="141"/>
      <c r="S2049" s="141"/>
      <c r="T2049" s="222"/>
      <c r="U2049" s="222"/>
      <c r="V2049" s="141"/>
      <c r="W2049" s="141"/>
      <c r="X2049" s="141"/>
      <c r="Y2049" s="141"/>
      <c r="Z2049" s="141"/>
      <c r="AA2049" s="141"/>
      <c r="AB2049" s="139"/>
    </row>
    <row r="2050" spans="1:28" ht="22.5" customHeight="1" thickBot="1" x14ac:dyDescent="0.25">
      <c r="A2050" s="132"/>
      <c r="B2050" s="134"/>
      <c r="C2050" s="134"/>
      <c r="D2050" s="134"/>
      <c r="E2050" s="134"/>
      <c r="F2050" s="134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222" t="str">
        <f ca="1">IF(INDIRECT("ЗакСпец!D1475")&lt;&gt;"",INDIRECT("ЗакСпец!D1475"),"")</f>
        <v/>
      </c>
      <c r="K2050" s="222"/>
      <c r="L2050" s="222"/>
      <c r="M2050" s="222"/>
      <c r="N2050" s="222"/>
      <c r="O2050" s="141" t="str">
        <f ca="1">IF(INDIRECT("ЗакСпец!E1475")&lt;&gt;"",INDIRECT("ЗакСпец!E1475"),"")</f>
        <v/>
      </c>
      <c r="P2050" s="141"/>
      <c r="Q2050" s="141"/>
      <c r="R2050" s="141"/>
      <c r="S2050" s="141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41" t="str">
        <f ca="1">IF(INDIRECT("ЗакСпец!H1475")&lt;&gt;"",INDIRECT("ЗакСпец!H1475"),"")</f>
        <v/>
      </c>
      <c r="W2050" s="141"/>
      <c r="X2050" s="141" t="str">
        <f ca="1">IF(INDIRECT("ЗакСпец!I1475")&lt;&gt;"",INDIRECT("ЗакСпец!I1475"),"")</f>
        <v/>
      </c>
      <c r="Y2050" s="141"/>
      <c r="Z2050" s="141"/>
      <c r="AA2050" s="141"/>
      <c r="AB2050" s="139"/>
    </row>
    <row r="2051" spans="1:28" ht="19.7" customHeight="1" thickBot="1" x14ac:dyDescent="0.25">
      <c r="A2051" s="132"/>
      <c r="B2051" s="134"/>
      <c r="C2051" s="134"/>
      <c r="D2051" s="134"/>
      <c r="E2051" s="134"/>
      <c r="F2051" s="134"/>
      <c r="G2051" s="222" t="str">
        <f ca="1">IF(INDIRECT("ЗакСпец!A1476")&lt;&gt;"",INDIRECT("ЗакСпец!A1476"),"")</f>
        <v/>
      </c>
      <c r="H2051" s="141" t="str">
        <f ca="1">IF(INDIRECT("ЗакСпец!B1476")&lt;&gt;"",INDIRECT("ЗакСпец!B1476"),"")</f>
        <v/>
      </c>
      <c r="I2051" s="222" t="str">
        <f ca="1">IF(INDIRECT("ЗакСпец!C1476")&lt;&gt;"",INDIRECT("ЗакСпец!C1476"),"")</f>
        <v/>
      </c>
      <c r="J2051" s="222" t="str">
        <f ca="1">IF(INDIRECT("ЗакСпец!D1476")&lt;&gt;"",INDIRECT("ЗакСпец!D1476"),"")</f>
        <v/>
      </c>
      <c r="K2051" s="222"/>
      <c r="L2051" s="222"/>
      <c r="M2051" s="222"/>
      <c r="N2051" s="222"/>
      <c r="O2051" s="141" t="str">
        <f ca="1">IF(INDIRECT("ЗакСпец!E1476")&lt;&gt;"",INDIRECT("ЗакСпец!E1476"),"")</f>
        <v/>
      </c>
      <c r="P2051" s="141"/>
      <c r="Q2051" s="141"/>
      <c r="R2051" s="141"/>
      <c r="S2051" s="141"/>
      <c r="T2051" s="222" t="str">
        <f ca="1">IF(INDIRECT("ЗакСпец!F1476")&lt;&gt;"",INDIRECT("ЗакСпец!F1476"),"")</f>
        <v/>
      </c>
      <c r="U2051" s="222" t="str">
        <f ca="1">IF(INDIRECT("ЗакСпец!G1476")&lt;&gt;"",INDIRECT("ЗакСпец!G1476"),"")</f>
        <v/>
      </c>
      <c r="V2051" s="141" t="str">
        <f ca="1">IF(INDIRECT("ЗакСпец!H1476")&lt;&gt;"",INDIRECT("ЗакСпец!H1476"),"")</f>
        <v/>
      </c>
      <c r="W2051" s="141"/>
      <c r="X2051" s="141" t="str">
        <f ca="1">IF(INDIRECT("ЗакСпец!I1476")&lt;&gt;"",INDIRECT("ЗакСпец!I1476"),"")</f>
        <v/>
      </c>
      <c r="Y2051" s="141"/>
      <c r="Z2051" s="141"/>
      <c r="AA2051" s="141"/>
      <c r="AB2051" s="139"/>
    </row>
    <row r="2052" spans="1:28" ht="2.85" customHeight="1" thickBot="1" x14ac:dyDescent="0.25">
      <c r="A2052" s="132"/>
      <c r="B2052" s="134"/>
      <c r="C2052" s="162" t="s">
        <v>29</v>
      </c>
      <c r="D2052" s="127"/>
      <c r="E2052" s="127"/>
      <c r="F2052" s="127"/>
      <c r="G2052" s="223"/>
      <c r="H2052" s="141"/>
      <c r="I2052" s="222"/>
      <c r="J2052" s="222"/>
      <c r="K2052" s="222"/>
      <c r="L2052" s="222"/>
      <c r="M2052" s="222"/>
      <c r="N2052" s="222"/>
      <c r="O2052" s="141"/>
      <c r="P2052" s="141"/>
      <c r="Q2052" s="141"/>
      <c r="R2052" s="141"/>
      <c r="S2052" s="141"/>
      <c r="T2052" s="222"/>
      <c r="U2052" s="222"/>
      <c r="V2052" s="141"/>
      <c r="W2052" s="141"/>
      <c r="X2052" s="141"/>
      <c r="Y2052" s="141"/>
      <c r="Z2052" s="141"/>
      <c r="AA2052" s="141"/>
      <c r="AB2052" s="139"/>
    </row>
    <row r="2053" spans="1:28" ht="22.5" customHeight="1" thickBot="1" x14ac:dyDescent="0.25">
      <c r="A2053" s="132"/>
      <c r="B2053" s="134"/>
      <c r="C2053" s="127"/>
      <c r="D2053" s="127"/>
      <c r="E2053" s="127"/>
      <c r="F2053" s="127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222" t="str">
        <f ca="1">IF(INDIRECT("ЗакСпец!D1477")&lt;&gt;"",INDIRECT("ЗакСпец!D1477"),"")</f>
        <v/>
      </c>
      <c r="K2053" s="222"/>
      <c r="L2053" s="222"/>
      <c r="M2053" s="222"/>
      <c r="N2053" s="222"/>
      <c r="O2053" s="141" t="str">
        <f ca="1">IF(INDIRECT("ЗакСпец!E1477")&lt;&gt;"",INDIRECT("ЗакСпец!E1477"),"")</f>
        <v/>
      </c>
      <c r="P2053" s="141"/>
      <c r="Q2053" s="141"/>
      <c r="R2053" s="141"/>
      <c r="S2053" s="141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41" t="str">
        <f ca="1">IF(INDIRECT("ЗакСпец!H1477")&lt;&gt;"",INDIRECT("ЗакСпец!H1477"),"")</f>
        <v/>
      </c>
      <c r="W2053" s="141"/>
      <c r="X2053" s="141" t="str">
        <f ca="1">IF(INDIRECT("ЗакСпец!I1477")&lt;&gt;"",INDIRECT("ЗакСпец!I1477"),"")</f>
        <v/>
      </c>
      <c r="Y2053" s="141"/>
      <c r="Z2053" s="141"/>
      <c r="AA2053" s="141"/>
      <c r="AB2053" s="139"/>
    </row>
    <row r="2054" spans="1:28" ht="22.5" customHeight="1" thickBot="1" x14ac:dyDescent="0.25">
      <c r="A2054" s="132"/>
      <c r="B2054" s="134"/>
      <c r="C2054" s="127"/>
      <c r="D2054" s="127"/>
      <c r="E2054" s="127"/>
      <c r="F2054" s="127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222" t="str">
        <f ca="1">IF(INDIRECT("ЗакСпец!D1478")&lt;&gt;"",INDIRECT("ЗакСпец!D1478"),"")</f>
        <v/>
      </c>
      <c r="K2054" s="222"/>
      <c r="L2054" s="222"/>
      <c r="M2054" s="222"/>
      <c r="N2054" s="222"/>
      <c r="O2054" s="141" t="str">
        <f ca="1">IF(INDIRECT("ЗакСпец!E1478")&lt;&gt;"",INDIRECT("ЗакСпец!E1478"),"")</f>
        <v/>
      </c>
      <c r="P2054" s="141"/>
      <c r="Q2054" s="141"/>
      <c r="R2054" s="141"/>
      <c r="S2054" s="141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41" t="str">
        <f ca="1">IF(INDIRECT("ЗакСпец!H1478")&lt;&gt;"",INDIRECT("ЗакСпец!H1478"),"")</f>
        <v/>
      </c>
      <c r="W2054" s="141"/>
      <c r="X2054" s="141" t="str">
        <f ca="1">IF(INDIRECT("ЗакСпец!I1478")&lt;&gt;"",INDIRECT("ЗакСпец!I1478"),"")</f>
        <v/>
      </c>
      <c r="Y2054" s="141"/>
      <c r="Z2054" s="141"/>
      <c r="AA2054" s="141"/>
      <c r="AB2054" s="139"/>
    </row>
    <row r="2055" spans="1:28" ht="22.5" customHeight="1" thickBot="1" x14ac:dyDescent="0.25">
      <c r="A2055" s="132"/>
      <c r="B2055" s="134"/>
      <c r="C2055" s="127"/>
      <c r="D2055" s="127"/>
      <c r="E2055" s="127"/>
      <c r="F2055" s="127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222" t="str">
        <f ca="1">IF(INDIRECT("ЗакСпец!D1479")&lt;&gt;"",INDIRECT("ЗакСпец!D1479"),"")</f>
        <v/>
      </c>
      <c r="K2055" s="222"/>
      <c r="L2055" s="222"/>
      <c r="M2055" s="222"/>
      <c r="N2055" s="222"/>
      <c r="O2055" s="141" t="str">
        <f ca="1">IF(INDIRECT("ЗакСпец!E1479")&lt;&gt;"",INDIRECT("ЗакСпец!E1479"),"")</f>
        <v/>
      </c>
      <c r="P2055" s="141"/>
      <c r="Q2055" s="141"/>
      <c r="R2055" s="141"/>
      <c r="S2055" s="141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41" t="str">
        <f ca="1">IF(INDIRECT("ЗакСпец!H1479")&lt;&gt;"",INDIRECT("ЗакСпец!H1479"),"")</f>
        <v/>
      </c>
      <c r="W2055" s="141"/>
      <c r="X2055" s="141" t="str">
        <f ca="1">IF(INDIRECT("ЗакСпец!I1479")&lt;&gt;"",INDIRECT("ЗакСпец!I1479"),"")</f>
        <v/>
      </c>
      <c r="Y2055" s="141"/>
      <c r="Z2055" s="141"/>
      <c r="AA2055" s="141"/>
      <c r="AB2055" s="139"/>
    </row>
    <row r="2056" spans="1:28" ht="22.5" customHeight="1" thickBot="1" x14ac:dyDescent="0.25">
      <c r="A2056" s="132"/>
      <c r="B2056" s="134"/>
      <c r="C2056" s="162" t="s">
        <v>28</v>
      </c>
      <c r="D2056" s="162"/>
      <c r="E2056" s="127"/>
      <c r="F2056" s="127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222" t="str">
        <f ca="1">IF(INDIRECT("ЗакСпец!D1480")&lt;&gt;"",INDIRECT("ЗакСпец!D1480"),"")</f>
        <v/>
      </c>
      <c r="K2056" s="222"/>
      <c r="L2056" s="222"/>
      <c r="M2056" s="222"/>
      <c r="N2056" s="222"/>
      <c r="O2056" s="141" t="str">
        <f ca="1">IF(INDIRECT("ЗакСпец!E1480")&lt;&gt;"",INDIRECT("ЗакСпец!E1480"),"")</f>
        <v/>
      </c>
      <c r="P2056" s="141"/>
      <c r="Q2056" s="141"/>
      <c r="R2056" s="141"/>
      <c r="S2056" s="141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41" t="str">
        <f ca="1">IF(INDIRECT("ЗакСпец!H1480")&lt;&gt;"",INDIRECT("ЗакСпец!H1480"),"")</f>
        <v/>
      </c>
      <c r="W2056" s="141"/>
      <c r="X2056" s="141" t="str">
        <f ca="1">IF(INDIRECT("ЗакСпец!I1480")&lt;&gt;"",INDIRECT("ЗакСпец!I1480"),"")</f>
        <v/>
      </c>
      <c r="Y2056" s="141"/>
      <c r="Z2056" s="141"/>
      <c r="AA2056" s="141"/>
      <c r="AB2056" s="139"/>
    </row>
    <row r="2057" spans="1:28" ht="22.5" customHeight="1" thickBot="1" x14ac:dyDescent="0.25">
      <c r="A2057" s="132"/>
      <c r="B2057" s="134"/>
      <c r="C2057" s="162"/>
      <c r="D2057" s="162"/>
      <c r="E2057" s="127"/>
      <c r="F2057" s="127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222" t="str">
        <f ca="1">IF(INDIRECT("ЗакСпец!D1481")&lt;&gt;"",INDIRECT("ЗакСпец!D1481"),"")</f>
        <v/>
      </c>
      <c r="K2057" s="222"/>
      <c r="L2057" s="222"/>
      <c r="M2057" s="222"/>
      <c r="N2057" s="222"/>
      <c r="O2057" s="141" t="str">
        <f ca="1">IF(INDIRECT("ЗакСпец!E1481")&lt;&gt;"",INDIRECT("ЗакСпец!E1481"),"")</f>
        <v/>
      </c>
      <c r="P2057" s="141"/>
      <c r="Q2057" s="141"/>
      <c r="R2057" s="141"/>
      <c r="S2057" s="141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41" t="str">
        <f ca="1">IF(INDIRECT("ЗакСпец!H1481")&lt;&gt;"",INDIRECT("ЗакСпец!H1481"),"")</f>
        <v/>
      </c>
      <c r="W2057" s="141"/>
      <c r="X2057" s="141" t="str">
        <f ca="1">IF(INDIRECT("ЗакСпец!I1481")&lt;&gt;"",INDIRECT("ЗакСпец!I1481"),"")</f>
        <v/>
      </c>
      <c r="Y2057" s="141"/>
      <c r="Z2057" s="141"/>
      <c r="AA2057" s="141"/>
      <c r="AB2057" s="139"/>
    </row>
    <row r="2058" spans="1:28" ht="22.5" customHeight="1" thickBot="1" x14ac:dyDescent="0.25">
      <c r="A2058" s="132"/>
      <c r="B2058" s="134"/>
      <c r="C2058" s="162"/>
      <c r="D2058" s="162"/>
      <c r="E2058" s="127"/>
      <c r="F2058" s="127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222" t="str">
        <f ca="1">IF(INDIRECT("ЗакСпец!D1482")&lt;&gt;"",INDIRECT("ЗакСпец!D1482"),"")</f>
        <v/>
      </c>
      <c r="K2058" s="222"/>
      <c r="L2058" s="222"/>
      <c r="M2058" s="222"/>
      <c r="N2058" s="222"/>
      <c r="O2058" s="141" t="str">
        <f ca="1">IF(INDIRECT("ЗакСпец!E1482")&lt;&gt;"",INDIRECT("ЗакСпец!E1482"),"")</f>
        <v/>
      </c>
      <c r="P2058" s="141"/>
      <c r="Q2058" s="141"/>
      <c r="R2058" s="141"/>
      <c r="S2058" s="141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41" t="str">
        <f ca="1">IF(INDIRECT("ЗакСпец!H1482")&lt;&gt;"",INDIRECT("ЗакСпец!H1482"),"")</f>
        <v/>
      </c>
      <c r="W2058" s="141"/>
      <c r="X2058" s="141" t="str">
        <f ca="1">IF(INDIRECT("ЗакСпец!I1482")&lt;&gt;"",INDIRECT("ЗакСпец!I1482"),"")</f>
        <v/>
      </c>
      <c r="Y2058" s="141"/>
      <c r="Z2058" s="141"/>
      <c r="AA2058" s="141"/>
      <c r="AB2058" s="139"/>
    </row>
    <row r="2059" spans="1:28" ht="22.5" customHeight="1" thickBot="1" x14ac:dyDescent="0.25">
      <c r="A2059" s="132"/>
      <c r="B2059" s="134"/>
      <c r="C2059" s="162"/>
      <c r="D2059" s="162"/>
      <c r="E2059" s="127"/>
      <c r="F2059" s="127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222" t="str">
        <f ca="1">IF(INDIRECT("ЗакСпец!D1483")&lt;&gt;"",INDIRECT("ЗакСпец!D1483"),"")</f>
        <v/>
      </c>
      <c r="K2059" s="222"/>
      <c r="L2059" s="222"/>
      <c r="M2059" s="222"/>
      <c r="N2059" s="222"/>
      <c r="O2059" s="141" t="str">
        <f ca="1">IF(INDIRECT("ЗакСпец!E1483")&lt;&gt;"",INDIRECT("ЗакСпец!E1483"),"")</f>
        <v/>
      </c>
      <c r="P2059" s="141"/>
      <c r="Q2059" s="141"/>
      <c r="R2059" s="141"/>
      <c r="S2059" s="141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41" t="str">
        <f ca="1">IF(INDIRECT("ЗакСпец!H1483")&lt;&gt;"",INDIRECT("ЗакСпец!H1483"),"")</f>
        <v/>
      </c>
      <c r="W2059" s="141"/>
      <c r="X2059" s="141" t="str">
        <f ca="1">IF(INDIRECT("ЗакСпец!I1483")&lt;&gt;"",INDIRECT("ЗакСпец!I1483"),"")</f>
        <v/>
      </c>
      <c r="Y2059" s="141"/>
      <c r="Z2059" s="141"/>
      <c r="AA2059" s="141"/>
      <c r="AB2059" s="139"/>
    </row>
    <row r="2060" spans="1:28" ht="8.4499999999999993" customHeight="1" thickBot="1" x14ac:dyDescent="0.25">
      <c r="A2060" s="132"/>
      <c r="B2060" s="134"/>
      <c r="C2060" s="162"/>
      <c r="D2060" s="162"/>
      <c r="E2060" s="127"/>
      <c r="F2060" s="127"/>
      <c r="G2060" s="223" t="str">
        <f ca="1">IF(INDIRECT("ЗакСпец!A1484")&lt;&gt;"",INDIRECT("ЗакСпец!A1484"),"")</f>
        <v/>
      </c>
      <c r="H2060" s="141" t="str">
        <f ca="1">IF(INDIRECT("ЗакСпец!B1484")&lt;&gt;"",INDIRECT("ЗакСпец!B1484"),"")</f>
        <v/>
      </c>
      <c r="I2060" s="222" t="str">
        <f ca="1">IF(INDIRECT("ЗакСпец!C1484")&lt;&gt;"",INDIRECT("ЗакСпец!C1484"),"")</f>
        <v/>
      </c>
      <c r="J2060" s="222" t="str">
        <f ca="1">IF(INDIRECT("ЗакСпец!D1484")&lt;&gt;"",INDIRECT("ЗакСпец!D1484"),"")</f>
        <v/>
      </c>
      <c r="K2060" s="222"/>
      <c r="L2060" s="222"/>
      <c r="M2060" s="222"/>
      <c r="N2060" s="222"/>
      <c r="O2060" s="141" t="str">
        <f ca="1">IF(INDIRECT("ЗакСпец!E1484")&lt;&gt;"",INDIRECT("ЗакСпец!E1484"),"")</f>
        <v/>
      </c>
      <c r="P2060" s="141"/>
      <c r="Q2060" s="141"/>
      <c r="R2060" s="141"/>
      <c r="S2060" s="141"/>
      <c r="T2060" s="222" t="str">
        <f ca="1">IF(INDIRECT("ЗакСпец!F1484")&lt;&gt;"",INDIRECT("ЗакСпец!F1484"),"")</f>
        <v/>
      </c>
      <c r="U2060" s="222" t="str">
        <f ca="1">IF(INDIRECT("ЗакСпец!G1484")&lt;&gt;"",INDIRECT("ЗакСпец!G1484"),"")</f>
        <v/>
      </c>
      <c r="V2060" s="141" t="str">
        <f ca="1">IF(INDIRECT("ЗакСпец!H1484")&lt;&gt;"",INDIRECT("ЗакСпец!H1484"),"")</f>
        <v/>
      </c>
      <c r="W2060" s="141"/>
      <c r="X2060" s="141" t="str">
        <f ca="1">IF(INDIRECT("ЗакСпец!I1484")&lt;&gt;"",INDIRECT("ЗакСпец!I1484"),"")</f>
        <v/>
      </c>
      <c r="Y2060" s="141"/>
      <c r="Z2060" s="141"/>
      <c r="AA2060" s="141"/>
      <c r="AB2060" s="139"/>
    </row>
    <row r="2061" spans="1:28" ht="14.45" customHeight="1" thickBot="1" x14ac:dyDescent="0.25">
      <c r="A2061" s="132"/>
      <c r="B2061" s="134"/>
      <c r="C2061" s="162" t="s">
        <v>27</v>
      </c>
      <c r="D2061" s="162"/>
      <c r="E2061" s="127"/>
      <c r="F2061" s="127"/>
      <c r="G2061" s="223"/>
      <c r="H2061" s="141"/>
      <c r="I2061" s="222"/>
      <c r="J2061" s="222"/>
      <c r="K2061" s="222"/>
      <c r="L2061" s="222"/>
      <c r="M2061" s="222"/>
      <c r="N2061" s="222"/>
      <c r="O2061" s="141"/>
      <c r="P2061" s="141"/>
      <c r="Q2061" s="141"/>
      <c r="R2061" s="141"/>
      <c r="S2061" s="141"/>
      <c r="T2061" s="222"/>
      <c r="U2061" s="222"/>
      <c r="V2061" s="141"/>
      <c r="W2061" s="141"/>
      <c r="X2061" s="141"/>
      <c r="Y2061" s="141"/>
      <c r="Z2061" s="141"/>
      <c r="AA2061" s="141"/>
      <c r="AB2061" s="139"/>
    </row>
    <row r="2062" spans="1:28" ht="14.45" customHeight="1" thickBot="1" x14ac:dyDescent="0.25">
      <c r="A2062" s="132"/>
      <c r="B2062" s="134"/>
      <c r="C2062" s="162"/>
      <c r="D2062" s="162"/>
      <c r="E2062" s="127"/>
      <c r="F2062" s="127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39"/>
    </row>
    <row r="2063" spans="1:28" ht="14.45" customHeight="1" thickBot="1" x14ac:dyDescent="0.25">
      <c r="A2063" s="132"/>
      <c r="B2063" s="134"/>
      <c r="C2063" s="162"/>
      <c r="D2063" s="162"/>
      <c r="E2063" s="127"/>
      <c r="F2063" s="127"/>
      <c r="G2063" s="20"/>
      <c r="J2063" s="14"/>
      <c r="K2063" s="14"/>
      <c r="L2063" s="214"/>
      <c r="M2063" s="214"/>
      <c r="N2063" s="215"/>
      <c r="O2063" s="215"/>
      <c r="P2063" s="14"/>
      <c r="Q2063" s="14"/>
      <c r="R2063" s="226" t="str">
        <f>R2020</f>
        <v>1191-ИОС4.1-ВОР</v>
      </c>
      <c r="S2063" s="226"/>
      <c r="T2063" s="226"/>
      <c r="U2063" s="226"/>
      <c r="V2063" s="226"/>
      <c r="W2063" s="226"/>
      <c r="X2063" s="226"/>
      <c r="Y2063" s="226"/>
      <c r="Z2063" s="226"/>
      <c r="AA2063" s="13" t="s">
        <v>16</v>
      </c>
      <c r="AB2063" s="139"/>
    </row>
    <row r="2064" spans="1:28" ht="14.45" customHeight="1" thickBot="1" x14ac:dyDescent="0.25">
      <c r="A2064" s="132"/>
      <c r="B2064" s="134"/>
      <c r="C2064" s="162"/>
      <c r="D2064" s="162"/>
      <c r="E2064" s="127"/>
      <c r="F2064" s="127"/>
      <c r="G2064" s="20"/>
      <c r="J2064" s="27"/>
      <c r="K2064" s="27"/>
      <c r="L2064" s="199"/>
      <c r="M2064" s="199"/>
      <c r="N2064" s="219"/>
      <c r="O2064" s="219"/>
      <c r="P2064" s="27"/>
      <c r="Q2064" s="27"/>
      <c r="R2064" s="226"/>
      <c r="S2064" s="226"/>
      <c r="T2064" s="226"/>
      <c r="U2064" s="226"/>
      <c r="V2064" s="226"/>
      <c r="W2064" s="226"/>
      <c r="X2064" s="226"/>
      <c r="Y2064" s="226"/>
      <c r="Z2064" s="226"/>
      <c r="AA2064" s="127" t="str">
        <f ca="1">IF(CONCATENATE(H2026,H2027,H2028,H2029,H2030)&lt;&gt;"",AA2021+1,"")</f>
        <v/>
      </c>
      <c r="AB2064" s="139"/>
    </row>
    <row r="2065" spans="1:28" ht="14.45" customHeight="1" thickBot="1" x14ac:dyDescent="0.25">
      <c r="A2065" s="132"/>
      <c r="B2065" s="134"/>
      <c r="C2065" s="162"/>
      <c r="D2065" s="162"/>
      <c r="E2065" s="127"/>
      <c r="F2065" s="127"/>
      <c r="G2065" s="23"/>
      <c r="H2065" s="42"/>
      <c r="I2065" s="24"/>
      <c r="J2065" s="13" t="s">
        <v>10</v>
      </c>
      <c r="K2065" s="13" t="s">
        <v>11</v>
      </c>
      <c r="L2065" s="213" t="s">
        <v>16</v>
      </c>
      <c r="M2065" s="213"/>
      <c r="N2065" s="127" t="s">
        <v>12</v>
      </c>
      <c r="O2065" s="127"/>
      <c r="P2065" s="13" t="s">
        <v>13</v>
      </c>
      <c r="Q2065" s="13" t="s">
        <v>14</v>
      </c>
      <c r="R2065" s="226"/>
      <c r="S2065" s="226"/>
      <c r="T2065" s="226"/>
      <c r="U2065" s="226"/>
      <c r="V2065" s="226"/>
      <c r="W2065" s="226"/>
      <c r="X2065" s="226"/>
      <c r="Y2065" s="226"/>
      <c r="Z2065" s="226"/>
      <c r="AA2065" s="127"/>
      <c r="AB2065" s="139"/>
    </row>
    <row r="2066" spans="1:28" ht="16.899999999999999" customHeight="1" x14ac:dyDescent="0.2">
      <c r="A2066" s="196"/>
      <c r="B2066" s="197"/>
      <c r="C2066" s="197"/>
      <c r="D2066" s="197"/>
      <c r="E2066" s="197"/>
      <c r="F2066" s="197"/>
      <c r="G2066" s="197"/>
      <c r="H2066" s="197"/>
      <c r="I2066" s="197"/>
      <c r="J2066" s="197"/>
      <c r="K2066" s="197"/>
      <c r="L2066" s="197"/>
      <c r="M2066" s="197"/>
      <c r="N2066" s="197"/>
      <c r="O2066" s="197"/>
      <c r="P2066" s="197"/>
      <c r="Q2066" s="197"/>
      <c r="R2066" s="197"/>
      <c r="S2066" s="197"/>
      <c r="T2066" s="197"/>
      <c r="U2066" s="197"/>
      <c r="V2066" s="197"/>
      <c r="W2066" s="197"/>
      <c r="X2066" s="197"/>
      <c r="Y2066" s="197"/>
      <c r="Z2066" s="197"/>
      <c r="AA2066" s="197"/>
      <c r="AB2066" s="140"/>
    </row>
    <row r="2067" spans="1:28" ht="16.899999999999999" customHeight="1" thickBot="1" x14ac:dyDescent="0.25">
      <c r="A2067" s="130"/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35"/>
    </row>
    <row r="2068" spans="1:28" ht="100.15" customHeight="1" thickBot="1" x14ac:dyDescent="0.25">
      <c r="A2068" s="198"/>
      <c r="B2068" s="134"/>
      <c r="C2068" s="134"/>
      <c r="D2068" s="134"/>
      <c r="E2068" s="134"/>
      <c r="F2068" s="134"/>
      <c r="G2068" s="12" t="s">
        <v>18</v>
      </c>
      <c r="H2068" s="38" t="s">
        <v>19</v>
      </c>
      <c r="I2068" s="12" t="s">
        <v>20</v>
      </c>
      <c r="J2068" s="222" t="s">
        <v>21</v>
      </c>
      <c r="K2068" s="222"/>
      <c r="L2068" s="222"/>
      <c r="M2068" s="213"/>
      <c r="N2068" s="213"/>
      <c r="O2068" s="141" t="s">
        <v>22</v>
      </c>
      <c r="P2068" s="141"/>
      <c r="Q2068" s="141"/>
      <c r="R2068" s="141"/>
      <c r="S2068" s="141"/>
      <c r="T2068" s="12" t="s">
        <v>26</v>
      </c>
      <c r="U2068" s="12" t="s">
        <v>25</v>
      </c>
      <c r="V2068" s="141" t="s">
        <v>23</v>
      </c>
      <c r="W2068" s="141"/>
      <c r="X2068" s="141" t="s">
        <v>24</v>
      </c>
      <c r="Y2068" s="141"/>
      <c r="Z2068" s="141"/>
      <c r="AA2068" s="141"/>
      <c r="AB2068" s="139"/>
    </row>
    <row r="2069" spans="1:28" ht="22.5" customHeight="1" thickBot="1" x14ac:dyDescent="0.25">
      <c r="A2069" s="132"/>
      <c r="B2069" s="134"/>
      <c r="C2069" s="134"/>
      <c r="D2069" s="134"/>
      <c r="E2069" s="134"/>
      <c r="F2069" s="134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222" t="str">
        <f ca="1">IF(INDIRECT("ЗакСпец!D1485")&lt;&gt;"",INDIRECT("ЗакСпец!D1485"),"")</f>
        <v/>
      </c>
      <c r="K2069" s="222"/>
      <c r="L2069" s="222"/>
      <c r="M2069" s="222"/>
      <c r="N2069" s="222"/>
      <c r="O2069" s="141" t="str">
        <f ca="1">IF(INDIRECT("ЗакСпец!E1485")&lt;&gt;"",INDIRECT("ЗакСпец!E1485"),"")</f>
        <v/>
      </c>
      <c r="P2069" s="141"/>
      <c r="Q2069" s="141"/>
      <c r="R2069" s="141"/>
      <c r="S2069" s="141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41" t="str">
        <f ca="1">IF(INDIRECT("ЗакСпец!H1485")&lt;&gt;"",INDIRECT("ЗакСпец!H1485"),"")</f>
        <v/>
      </c>
      <c r="W2069" s="141"/>
      <c r="X2069" s="141" t="str">
        <f ca="1">IF(INDIRECT("ЗакСпец!I1485")&lt;&gt;"",INDIRECT("ЗакСпец!I1485"),"")</f>
        <v/>
      </c>
      <c r="Y2069" s="141"/>
      <c r="Z2069" s="141"/>
      <c r="AA2069" s="141"/>
      <c r="AB2069" s="139"/>
    </row>
    <row r="2070" spans="1:28" ht="22.5" customHeight="1" thickBot="1" x14ac:dyDescent="0.25">
      <c r="A2070" s="132"/>
      <c r="B2070" s="134"/>
      <c r="C2070" s="134"/>
      <c r="D2070" s="134"/>
      <c r="E2070" s="134"/>
      <c r="F2070" s="134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222" t="str">
        <f ca="1">IF(INDIRECT("ЗакСпец!D1486")&lt;&gt;"",INDIRECT("ЗакСпец!D1486"),"")</f>
        <v/>
      </c>
      <c r="K2070" s="222"/>
      <c r="L2070" s="222"/>
      <c r="M2070" s="222"/>
      <c r="N2070" s="222"/>
      <c r="O2070" s="141" t="str">
        <f ca="1">IF(INDIRECT("ЗакСпец!E1486")&lt;&gt;"",INDIRECT("ЗакСпец!E1486"),"")</f>
        <v/>
      </c>
      <c r="P2070" s="141"/>
      <c r="Q2070" s="141"/>
      <c r="R2070" s="141"/>
      <c r="S2070" s="141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41" t="str">
        <f ca="1">IF(INDIRECT("ЗакСпец!H1486")&lt;&gt;"",INDIRECT("ЗакСпец!H1486"),"")</f>
        <v/>
      </c>
      <c r="W2070" s="141"/>
      <c r="X2070" s="141" t="str">
        <f ca="1">IF(INDIRECT("ЗакСпец!I1486")&lt;&gt;"",INDIRECT("ЗакСпец!I1486"),"")</f>
        <v/>
      </c>
      <c r="Y2070" s="141"/>
      <c r="Z2070" s="141"/>
      <c r="AA2070" s="141"/>
      <c r="AB2070" s="139"/>
    </row>
    <row r="2071" spans="1:28" ht="22.5" customHeight="1" thickBot="1" x14ac:dyDescent="0.25">
      <c r="A2071" s="132"/>
      <c r="B2071" s="134"/>
      <c r="C2071" s="134"/>
      <c r="D2071" s="134"/>
      <c r="E2071" s="134"/>
      <c r="F2071" s="134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222" t="str">
        <f ca="1">IF(INDIRECT("ЗакСпец!D1487")&lt;&gt;"",INDIRECT("ЗакСпец!D1487"),"")</f>
        <v/>
      </c>
      <c r="K2071" s="222"/>
      <c r="L2071" s="222"/>
      <c r="M2071" s="222"/>
      <c r="N2071" s="222"/>
      <c r="O2071" s="141" t="str">
        <f ca="1">IF(INDIRECT("ЗакСпец!E1487")&lt;&gt;"",INDIRECT("ЗакСпец!E1487"),"")</f>
        <v/>
      </c>
      <c r="P2071" s="141"/>
      <c r="Q2071" s="141"/>
      <c r="R2071" s="141"/>
      <c r="S2071" s="141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41" t="str">
        <f ca="1">IF(INDIRECT("ЗакСпец!H1487")&lt;&gt;"",INDIRECT("ЗакСпец!H1487"),"")</f>
        <v/>
      </c>
      <c r="W2071" s="141"/>
      <c r="X2071" s="141" t="str">
        <f ca="1">IF(INDIRECT("ЗакСпец!I1487")&lt;&gt;"",INDIRECT("ЗакСпец!I1487"),"")</f>
        <v/>
      </c>
      <c r="Y2071" s="141"/>
      <c r="Z2071" s="141"/>
      <c r="AA2071" s="141"/>
      <c r="AB2071" s="139"/>
    </row>
    <row r="2072" spans="1:28" ht="22.5" customHeight="1" thickBot="1" x14ac:dyDescent="0.25">
      <c r="A2072" s="132"/>
      <c r="B2072" s="134"/>
      <c r="C2072" s="134"/>
      <c r="D2072" s="134"/>
      <c r="E2072" s="134"/>
      <c r="F2072" s="134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222" t="str">
        <f ca="1">IF(INDIRECT("ЗакСпец!D1488")&lt;&gt;"",INDIRECT("ЗакСпец!D1488"),"")</f>
        <v/>
      </c>
      <c r="K2072" s="222"/>
      <c r="L2072" s="222"/>
      <c r="M2072" s="222"/>
      <c r="N2072" s="222"/>
      <c r="O2072" s="141" t="str">
        <f ca="1">IF(INDIRECT("ЗакСпец!E1488")&lt;&gt;"",INDIRECT("ЗакСпец!E1488"),"")</f>
        <v/>
      </c>
      <c r="P2072" s="141"/>
      <c r="Q2072" s="141"/>
      <c r="R2072" s="141"/>
      <c r="S2072" s="141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41" t="str">
        <f ca="1">IF(INDIRECT("ЗакСпец!H1488")&lt;&gt;"",INDIRECT("ЗакСпец!H1488"),"")</f>
        <v/>
      </c>
      <c r="W2072" s="141"/>
      <c r="X2072" s="141" t="str">
        <f ca="1">IF(INDIRECT("ЗакСпец!I1488")&lt;&gt;"",INDIRECT("ЗакСпец!I1488"),"")</f>
        <v/>
      </c>
      <c r="Y2072" s="141"/>
      <c r="Z2072" s="141"/>
      <c r="AA2072" s="141"/>
      <c r="AB2072" s="139"/>
    </row>
    <row r="2073" spans="1:28" ht="22.5" customHeight="1" thickBot="1" x14ac:dyDescent="0.25">
      <c r="A2073" s="132"/>
      <c r="B2073" s="134"/>
      <c r="C2073" s="134"/>
      <c r="D2073" s="134"/>
      <c r="E2073" s="134"/>
      <c r="F2073" s="134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222" t="str">
        <f ca="1">IF(INDIRECT("ЗакСпец!D1489")&lt;&gt;"",INDIRECT("ЗакСпец!D1489"),"")</f>
        <v/>
      </c>
      <c r="K2073" s="222"/>
      <c r="L2073" s="222"/>
      <c r="M2073" s="222"/>
      <c r="N2073" s="222"/>
      <c r="O2073" s="141" t="str">
        <f ca="1">IF(INDIRECT("ЗакСпец!E1489")&lt;&gt;"",INDIRECT("ЗакСпец!E1489"),"")</f>
        <v/>
      </c>
      <c r="P2073" s="141"/>
      <c r="Q2073" s="141"/>
      <c r="R2073" s="141"/>
      <c r="S2073" s="141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41" t="str">
        <f ca="1">IF(INDIRECT("ЗакСпец!H1489")&lt;&gt;"",INDIRECT("ЗакСпец!H1489"),"")</f>
        <v/>
      </c>
      <c r="W2073" s="141"/>
      <c r="X2073" s="141" t="str">
        <f ca="1">IF(INDIRECT("ЗакСпец!I1489")&lt;&gt;"",INDIRECT("ЗакСпец!I1489"),"")</f>
        <v/>
      </c>
      <c r="Y2073" s="141"/>
      <c r="Z2073" s="141"/>
      <c r="AA2073" s="141"/>
      <c r="AB2073" s="139"/>
    </row>
    <row r="2074" spans="1:28" ht="22.5" customHeight="1" thickBot="1" x14ac:dyDescent="0.25">
      <c r="A2074" s="132"/>
      <c r="B2074" s="134"/>
      <c r="C2074" s="134"/>
      <c r="D2074" s="134"/>
      <c r="E2074" s="134"/>
      <c r="F2074" s="134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222" t="str">
        <f ca="1">IF(INDIRECT("ЗакСпец!D1490")&lt;&gt;"",INDIRECT("ЗакСпец!D1490"),"")</f>
        <v/>
      </c>
      <c r="K2074" s="222"/>
      <c r="L2074" s="222"/>
      <c r="M2074" s="222"/>
      <c r="N2074" s="222"/>
      <c r="O2074" s="141" t="str">
        <f ca="1">IF(INDIRECT("ЗакСпец!E1490")&lt;&gt;"",INDIRECT("ЗакСпец!E1490"),"")</f>
        <v/>
      </c>
      <c r="P2074" s="141"/>
      <c r="Q2074" s="141"/>
      <c r="R2074" s="141"/>
      <c r="S2074" s="141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41" t="str">
        <f ca="1">IF(INDIRECT("ЗакСпец!H1490")&lt;&gt;"",INDIRECT("ЗакСпец!H1490"),"")</f>
        <v/>
      </c>
      <c r="W2074" s="141"/>
      <c r="X2074" s="141" t="str">
        <f ca="1">IF(INDIRECT("ЗакСпец!I1490")&lt;&gt;"",INDIRECT("ЗакСпец!I1490"),"")</f>
        <v/>
      </c>
      <c r="Y2074" s="141"/>
      <c r="Z2074" s="141"/>
      <c r="AA2074" s="141"/>
      <c r="AB2074" s="139"/>
    </row>
    <row r="2075" spans="1:28" ht="22.5" customHeight="1" thickBot="1" x14ac:dyDescent="0.25">
      <c r="A2075" s="132"/>
      <c r="B2075" s="134"/>
      <c r="C2075" s="134"/>
      <c r="D2075" s="134"/>
      <c r="E2075" s="134"/>
      <c r="F2075" s="134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222" t="str">
        <f ca="1">IF(INDIRECT("ЗакСпец!D1491")&lt;&gt;"",INDIRECT("ЗакСпец!D1491"),"")</f>
        <v/>
      </c>
      <c r="K2075" s="222"/>
      <c r="L2075" s="222"/>
      <c r="M2075" s="222"/>
      <c r="N2075" s="222"/>
      <c r="O2075" s="141" t="str">
        <f ca="1">IF(INDIRECT("ЗакСпец!E1491")&lt;&gt;"",INDIRECT("ЗакСпец!E1491"),"")</f>
        <v/>
      </c>
      <c r="P2075" s="141"/>
      <c r="Q2075" s="141"/>
      <c r="R2075" s="141"/>
      <c r="S2075" s="141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41" t="str">
        <f ca="1">IF(INDIRECT("ЗакСпец!H1491")&lt;&gt;"",INDIRECT("ЗакСпец!H1491"),"")</f>
        <v/>
      </c>
      <c r="W2075" s="141"/>
      <c r="X2075" s="141" t="str">
        <f ca="1">IF(INDIRECT("ЗакСпец!I1491")&lt;&gt;"",INDIRECT("ЗакСпец!I1491"),"")</f>
        <v/>
      </c>
      <c r="Y2075" s="141"/>
      <c r="Z2075" s="141"/>
      <c r="AA2075" s="141"/>
      <c r="AB2075" s="139"/>
    </row>
    <row r="2076" spans="1:28" ht="22.5" customHeight="1" thickBot="1" x14ac:dyDescent="0.25">
      <c r="A2076" s="132"/>
      <c r="B2076" s="134"/>
      <c r="C2076" s="134"/>
      <c r="D2076" s="134"/>
      <c r="E2076" s="134"/>
      <c r="F2076" s="134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222" t="str">
        <f ca="1">IF(INDIRECT("ЗакСпец!D1492")&lt;&gt;"",INDIRECT("ЗакСпец!D1492"),"")</f>
        <v/>
      </c>
      <c r="K2076" s="222"/>
      <c r="L2076" s="222"/>
      <c r="M2076" s="222"/>
      <c r="N2076" s="222"/>
      <c r="O2076" s="141" t="str">
        <f ca="1">IF(INDIRECT("ЗакСпец!E1492")&lt;&gt;"",INDIRECT("ЗакСпец!E1492"),"")</f>
        <v/>
      </c>
      <c r="P2076" s="141"/>
      <c r="Q2076" s="141"/>
      <c r="R2076" s="141"/>
      <c r="S2076" s="141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41" t="str">
        <f ca="1">IF(INDIRECT("ЗакСпец!H1492")&lt;&gt;"",INDIRECT("ЗакСпец!H1492"),"")</f>
        <v/>
      </c>
      <c r="W2076" s="141"/>
      <c r="X2076" s="141" t="str">
        <f ca="1">IF(INDIRECT("ЗакСпец!I1492")&lt;&gt;"",INDIRECT("ЗакСпец!I1492"),"")</f>
        <v/>
      </c>
      <c r="Y2076" s="141"/>
      <c r="Z2076" s="141"/>
      <c r="AA2076" s="141"/>
      <c r="AB2076" s="139"/>
    </row>
    <row r="2077" spans="1:28" ht="22.5" customHeight="1" thickBot="1" x14ac:dyDescent="0.25">
      <c r="A2077" s="132"/>
      <c r="B2077" s="134"/>
      <c r="C2077" s="134"/>
      <c r="D2077" s="134"/>
      <c r="E2077" s="134"/>
      <c r="F2077" s="134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222" t="str">
        <f ca="1">IF(INDIRECT("ЗакСпец!D1493")&lt;&gt;"",INDIRECT("ЗакСпец!D1493"),"")</f>
        <v/>
      </c>
      <c r="K2077" s="222"/>
      <c r="L2077" s="222"/>
      <c r="M2077" s="222"/>
      <c r="N2077" s="222"/>
      <c r="O2077" s="141" t="str">
        <f ca="1">IF(INDIRECT("ЗакСпец!E1493")&lt;&gt;"",INDIRECT("ЗакСпец!E1493"),"")</f>
        <v/>
      </c>
      <c r="P2077" s="141"/>
      <c r="Q2077" s="141"/>
      <c r="R2077" s="141"/>
      <c r="S2077" s="141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41" t="str">
        <f ca="1">IF(INDIRECT("ЗакСпец!H1493")&lt;&gt;"",INDIRECT("ЗакСпец!H1493"),"")</f>
        <v/>
      </c>
      <c r="W2077" s="141"/>
      <c r="X2077" s="141" t="str">
        <f ca="1">IF(INDIRECT("ЗакСпец!I1493")&lt;&gt;"",INDIRECT("ЗакСпец!I1493"),"")</f>
        <v/>
      </c>
      <c r="Y2077" s="141"/>
      <c r="Z2077" s="141"/>
      <c r="AA2077" s="141"/>
      <c r="AB2077" s="139"/>
    </row>
    <row r="2078" spans="1:28" ht="22.5" customHeight="1" thickBot="1" x14ac:dyDescent="0.25">
      <c r="A2078" s="132"/>
      <c r="B2078" s="134"/>
      <c r="C2078" s="134"/>
      <c r="D2078" s="134"/>
      <c r="E2078" s="134"/>
      <c r="F2078" s="134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222" t="str">
        <f ca="1">IF(INDIRECT("ЗакСпец!D1494")&lt;&gt;"",INDIRECT("ЗакСпец!D1494"),"")</f>
        <v/>
      </c>
      <c r="K2078" s="222"/>
      <c r="L2078" s="222"/>
      <c r="M2078" s="222"/>
      <c r="N2078" s="222"/>
      <c r="O2078" s="141" t="str">
        <f ca="1">IF(INDIRECT("ЗакСпец!E1494")&lt;&gt;"",INDIRECT("ЗакСпец!E1494"),"")</f>
        <v/>
      </c>
      <c r="P2078" s="141"/>
      <c r="Q2078" s="141"/>
      <c r="R2078" s="141"/>
      <c r="S2078" s="141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41" t="str">
        <f ca="1">IF(INDIRECT("ЗакСпец!H1494")&lt;&gt;"",INDIRECT("ЗакСпец!H1494"),"")</f>
        <v/>
      </c>
      <c r="W2078" s="141"/>
      <c r="X2078" s="141" t="str">
        <f ca="1">IF(INDIRECT("ЗакСпец!I1494")&lt;&gt;"",INDIRECT("ЗакСпец!I1494"),"")</f>
        <v/>
      </c>
      <c r="Y2078" s="141"/>
      <c r="Z2078" s="141"/>
      <c r="AA2078" s="141"/>
      <c r="AB2078" s="139"/>
    </row>
    <row r="2079" spans="1:28" ht="22.5" customHeight="1" thickBot="1" x14ac:dyDescent="0.25">
      <c r="A2079" s="132"/>
      <c r="B2079" s="134"/>
      <c r="C2079" s="134"/>
      <c r="D2079" s="134"/>
      <c r="E2079" s="134"/>
      <c r="F2079" s="134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222" t="str">
        <f ca="1">IF(INDIRECT("ЗакСпец!D1495")&lt;&gt;"",INDIRECT("ЗакСпец!D1495"),"")</f>
        <v/>
      </c>
      <c r="K2079" s="222"/>
      <c r="L2079" s="222"/>
      <c r="M2079" s="222"/>
      <c r="N2079" s="222"/>
      <c r="O2079" s="141" t="str">
        <f ca="1">IF(INDIRECT("ЗакСпец!E1495")&lt;&gt;"",INDIRECT("ЗакСпец!E1495"),"")</f>
        <v/>
      </c>
      <c r="P2079" s="141"/>
      <c r="Q2079" s="141"/>
      <c r="R2079" s="141"/>
      <c r="S2079" s="141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41" t="str">
        <f ca="1">IF(INDIRECT("ЗакСпец!H1495")&lt;&gt;"",INDIRECT("ЗакСпец!H1495"),"")</f>
        <v/>
      </c>
      <c r="W2079" s="141"/>
      <c r="X2079" s="141" t="str">
        <f ca="1">IF(INDIRECT("ЗакСпец!I1495")&lt;&gt;"",INDIRECT("ЗакСпец!I1495"),"")</f>
        <v/>
      </c>
      <c r="Y2079" s="141"/>
      <c r="Z2079" s="141"/>
      <c r="AA2079" s="141"/>
      <c r="AB2079" s="139"/>
    </row>
    <row r="2080" spans="1:28" ht="22.5" customHeight="1" thickBot="1" x14ac:dyDescent="0.25">
      <c r="A2080" s="132"/>
      <c r="B2080" s="134"/>
      <c r="C2080" s="134"/>
      <c r="D2080" s="134"/>
      <c r="E2080" s="134"/>
      <c r="F2080" s="134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222" t="str">
        <f ca="1">IF(INDIRECT("ЗакСпец!D1496")&lt;&gt;"",INDIRECT("ЗакСпец!D1496"),"")</f>
        <v/>
      </c>
      <c r="K2080" s="222"/>
      <c r="L2080" s="222"/>
      <c r="M2080" s="222"/>
      <c r="N2080" s="222"/>
      <c r="O2080" s="141" t="str">
        <f ca="1">IF(INDIRECT("ЗакСпец!E1496")&lt;&gt;"",INDIRECT("ЗакСпец!E1496"),"")</f>
        <v/>
      </c>
      <c r="P2080" s="141"/>
      <c r="Q2080" s="141"/>
      <c r="R2080" s="141"/>
      <c r="S2080" s="141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41" t="str">
        <f ca="1">IF(INDIRECT("ЗакСпец!H1496")&lt;&gt;"",INDIRECT("ЗакСпец!H1496"),"")</f>
        <v/>
      </c>
      <c r="W2080" s="141"/>
      <c r="X2080" s="141" t="str">
        <f ca="1">IF(INDIRECT("ЗакСпец!I1496")&lt;&gt;"",INDIRECT("ЗакСпец!I1496"),"")</f>
        <v/>
      </c>
      <c r="Y2080" s="141"/>
      <c r="Z2080" s="141"/>
      <c r="AA2080" s="141"/>
      <c r="AB2080" s="139"/>
    </row>
    <row r="2081" spans="1:28" ht="22.5" customHeight="1" thickBot="1" x14ac:dyDescent="0.25">
      <c r="A2081" s="132"/>
      <c r="B2081" s="134"/>
      <c r="C2081" s="134"/>
      <c r="D2081" s="134"/>
      <c r="E2081" s="134"/>
      <c r="F2081" s="134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222" t="str">
        <f ca="1">IF(INDIRECT("ЗакСпец!D1497")&lt;&gt;"",INDIRECT("ЗакСпец!D1497"),"")</f>
        <v/>
      </c>
      <c r="K2081" s="222"/>
      <c r="L2081" s="222"/>
      <c r="M2081" s="222"/>
      <c r="N2081" s="222"/>
      <c r="O2081" s="141" t="str">
        <f ca="1">IF(INDIRECT("ЗакСпец!E1497")&lt;&gt;"",INDIRECT("ЗакСпец!E1497"),"")</f>
        <v/>
      </c>
      <c r="P2081" s="141"/>
      <c r="Q2081" s="141"/>
      <c r="R2081" s="141"/>
      <c r="S2081" s="141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41" t="str">
        <f ca="1">IF(INDIRECT("ЗакСпец!H1497")&lt;&gt;"",INDIRECT("ЗакСпец!H1497"),"")</f>
        <v/>
      </c>
      <c r="W2081" s="141"/>
      <c r="X2081" s="141" t="str">
        <f ca="1">IF(INDIRECT("ЗакСпец!I1497")&lt;&gt;"",INDIRECT("ЗакСпец!I1497"),"")</f>
        <v/>
      </c>
      <c r="Y2081" s="141"/>
      <c r="Z2081" s="141"/>
      <c r="AA2081" s="141"/>
      <c r="AB2081" s="139"/>
    </row>
    <row r="2082" spans="1:28" ht="22.5" customHeight="1" thickBot="1" x14ac:dyDescent="0.25">
      <c r="A2082" s="132"/>
      <c r="B2082" s="134"/>
      <c r="C2082" s="134"/>
      <c r="D2082" s="134"/>
      <c r="E2082" s="134"/>
      <c r="F2082" s="134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222" t="str">
        <f ca="1">IF(INDIRECT("ЗакСпец!D1498")&lt;&gt;"",INDIRECT("ЗакСпец!D1498"),"")</f>
        <v/>
      </c>
      <c r="K2082" s="222"/>
      <c r="L2082" s="222"/>
      <c r="M2082" s="222"/>
      <c r="N2082" s="222"/>
      <c r="O2082" s="141" t="str">
        <f ca="1">IF(INDIRECT("ЗакСпец!E1498")&lt;&gt;"",INDIRECT("ЗакСпец!E1498"),"")</f>
        <v/>
      </c>
      <c r="P2082" s="141"/>
      <c r="Q2082" s="141"/>
      <c r="R2082" s="141"/>
      <c r="S2082" s="141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41" t="str">
        <f ca="1">IF(INDIRECT("ЗакСпец!H1498")&lt;&gt;"",INDIRECT("ЗакСпец!H1498"),"")</f>
        <v/>
      </c>
      <c r="W2082" s="141"/>
      <c r="X2082" s="141" t="str">
        <f ca="1">IF(INDIRECT("ЗакСпец!I1498")&lt;&gt;"",INDIRECT("ЗакСпец!I1498"),"")</f>
        <v/>
      </c>
      <c r="Y2082" s="141"/>
      <c r="Z2082" s="141"/>
      <c r="AA2082" s="141"/>
      <c r="AB2082" s="139"/>
    </row>
    <row r="2083" spans="1:28" ht="16.899999999999999" customHeight="1" thickBot="1" x14ac:dyDescent="0.25">
      <c r="A2083" s="132"/>
      <c r="B2083" s="134"/>
      <c r="C2083" s="134"/>
      <c r="D2083" s="134"/>
      <c r="E2083" s="134"/>
      <c r="F2083" s="134"/>
      <c r="G2083" s="222" t="str">
        <f ca="1">IF(INDIRECT("ЗакСпец!A1499")&lt;&gt;"",INDIRECT("ЗакСпец!A1499"),"")</f>
        <v/>
      </c>
      <c r="H2083" s="141" t="str">
        <f ca="1">IF(INDIRECT("ЗакСпец!B1499")&lt;&gt;"",INDIRECT("ЗакСпец!B1499"),"")</f>
        <v/>
      </c>
      <c r="I2083" s="222" t="str">
        <f ca="1">IF(INDIRECT("ЗакСпец!C1499")&lt;&gt;"",INDIRECT("ЗакСпец!C1499"),"")</f>
        <v/>
      </c>
      <c r="J2083" s="222" t="str">
        <f ca="1">IF(INDIRECT("ЗакСпец!D1499")&lt;&gt;"",INDIRECT("ЗакСпец!D1499"),"")</f>
        <v/>
      </c>
      <c r="K2083" s="222"/>
      <c r="L2083" s="222"/>
      <c r="M2083" s="222"/>
      <c r="N2083" s="222"/>
      <c r="O2083" s="141" t="str">
        <f ca="1">IF(INDIRECT("ЗакСпец!E1499")&lt;&gt;"",INDIRECT("ЗакСпец!E1499"),"")</f>
        <v/>
      </c>
      <c r="P2083" s="141"/>
      <c r="Q2083" s="141"/>
      <c r="R2083" s="141"/>
      <c r="S2083" s="141"/>
      <c r="T2083" s="222" t="str">
        <f ca="1">IF(INDIRECT("ЗакСпец!F1499")&lt;&gt;"",INDIRECT("ЗакСпец!F1499"),"")</f>
        <v/>
      </c>
      <c r="U2083" s="222" t="str">
        <f ca="1">IF(INDIRECT("ЗакСпец!G1499")&lt;&gt;"",INDIRECT("ЗакСпец!G1499"),"")</f>
        <v/>
      </c>
      <c r="V2083" s="141" t="str">
        <f ca="1">IF(INDIRECT("ЗакСпец!H1499")&lt;&gt;"",INDIRECT("ЗакСпец!H1499"),"")</f>
        <v/>
      </c>
      <c r="W2083" s="141"/>
      <c r="X2083" s="141" t="str">
        <f ca="1">IF(INDIRECT("ЗакСпец!I1499")&lt;&gt;"",INDIRECT("ЗакСпец!I1499"),"")</f>
        <v/>
      </c>
      <c r="Y2083" s="141"/>
      <c r="Z2083" s="141"/>
      <c r="AA2083" s="141"/>
      <c r="AB2083" s="139"/>
    </row>
    <row r="2084" spans="1:28" ht="5.65" customHeight="1" thickBot="1" x14ac:dyDescent="0.25">
      <c r="A2084" s="132"/>
      <c r="B2084" s="134"/>
      <c r="C2084" s="134"/>
      <c r="D2084" s="134"/>
      <c r="E2084" s="134"/>
      <c r="F2084" s="134"/>
      <c r="G2084" s="222"/>
      <c r="H2084" s="141"/>
      <c r="I2084" s="222"/>
      <c r="J2084" s="222"/>
      <c r="K2084" s="222"/>
      <c r="L2084" s="222"/>
      <c r="M2084" s="222"/>
      <c r="N2084" s="222"/>
      <c r="O2084" s="141"/>
      <c r="P2084" s="141"/>
      <c r="Q2084" s="141"/>
      <c r="R2084" s="141"/>
      <c r="S2084" s="141"/>
      <c r="T2084" s="222"/>
      <c r="U2084" s="222"/>
      <c r="V2084" s="141"/>
      <c r="W2084" s="141"/>
      <c r="X2084" s="141"/>
      <c r="Y2084" s="141"/>
      <c r="Z2084" s="141"/>
      <c r="AA2084" s="141"/>
      <c r="AB2084" s="139"/>
    </row>
    <row r="2085" spans="1:28" ht="22.5" customHeight="1" thickBot="1" x14ac:dyDescent="0.25">
      <c r="A2085" s="132"/>
      <c r="B2085" s="134"/>
      <c r="C2085" s="134"/>
      <c r="D2085" s="134"/>
      <c r="E2085" s="134"/>
      <c r="F2085" s="134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222" t="str">
        <f ca="1">IF(INDIRECT("ЗакСпец!D1500")&lt;&gt;"",INDIRECT("ЗакСпец!D1500"),"")</f>
        <v/>
      </c>
      <c r="K2085" s="222"/>
      <c r="L2085" s="222"/>
      <c r="M2085" s="222"/>
      <c r="N2085" s="222"/>
      <c r="O2085" s="141" t="str">
        <f ca="1">IF(INDIRECT("ЗакСпец!E1500")&lt;&gt;"",INDIRECT("ЗакСпец!E1500"),"")</f>
        <v/>
      </c>
      <c r="P2085" s="141"/>
      <c r="Q2085" s="141"/>
      <c r="R2085" s="141"/>
      <c r="S2085" s="141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41" t="str">
        <f ca="1">IF(INDIRECT("ЗакСпец!H1500")&lt;&gt;"",INDIRECT("ЗакСпец!H1500"),"")</f>
        <v/>
      </c>
      <c r="W2085" s="141"/>
      <c r="X2085" s="141" t="str">
        <f ca="1">IF(INDIRECT("ЗакСпец!I1500")&lt;&gt;"",INDIRECT("ЗакСпец!I1500"),"")</f>
        <v/>
      </c>
      <c r="Y2085" s="141"/>
      <c r="Z2085" s="141"/>
      <c r="AA2085" s="141"/>
      <c r="AB2085" s="139"/>
    </row>
    <row r="2086" spans="1:28" ht="22.5" customHeight="1" thickBot="1" x14ac:dyDescent="0.25">
      <c r="A2086" s="132"/>
      <c r="B2086" s="134"/>
      <c r="C2086" s="134"/>
      <c r="D2086" s="134"/>
      <c r="E2086" s="134"/>
      <c r="F2086" s="134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222" t="str">
        <f ca="1">IF(INDIRECT("ЗакСпец!D1501")&lt;&gt;"",INDIRECT("ЗакСпец!D1501"),"")</f>
        <v/>
      </c>
      <c r="K2086" s="222"/>
      <c r="L2086" s="222"/>
      <c r="M2086" s="222"/>
      <c r="N2086" s="222"/>
      <c r="O2086" s="141" t="str">
        <f ca="1">IF(INDIRECT("ЗакСпец!E1501")&lt;&gt;"",INDIRECT("ЗакСпец!E1501"),"")</f>
        <v/>
      </c>
      <c r="P2086" s="141"/>
      <c r="Q2086" s="141"/>
      <c r="R2086" s="141"/>
      <c r="S2086" s="141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41" t="str">
        <f ca="1">IF(INDIRECT("ЗакСпец!H1501")&lt;&gt;"",INDIRECT("ЗакСпец!H1501"),"")</f>
        <v/>
      </c>
      <c r="W2086" s="141"/>
      <c r="X2086" s="141" t="str">
        <f ca="1">IF(INDIRECT("ЗакСпец!I1501")&lt;&gt;"",INDIRECT("ЗакСпец!I1501"),"")</f>
        <v/>
      </c>
      <c r="Y2086" s="141"/>
      <c r="Z2086" s="141"/>
      <c r="AA2086" s="141"/>
      <c r="AB2086" s="139"/>
    </row>
    <row r="2087" spans="1:28" ht="22.5" customHeight="1" thickBot="1" x14ac:dyDescent="0.25">
      <c r="A2087" s="132"/>
      <c r="B2087" s="134"/>
      <c r="C2087" s="134"/>
      <c r="D2087" s="134"/>
      <c r="E2087" s="134"/>
      <c r="F2087" s="134"/>
      <c r="G2087" s="222" t="str">
        <f ca="1">IF(INDIRECT("ЗакСпец!A1502")&lt;&gt;"",INDIRECT("ЗакСпец!A1502"),"")</f>
        <v/>
      </c>
      <c r="H2087" s="141" t="str">
        <f ca="1">IF(INDIRECT("ЗакСпец!B1502")&lt;&gt;"",INDIRECT("ЗакСпец!B1502"),"")</f>
        <v/>
      </c>
      <c r="I2087" s="222" t="str">
        <f ca="1">IF(INDIRECT("ЗакСпец!C1502")&lt;&gt;"",INDIRECT("ЗакСпец!C1502"),"")</f>
        <v/>
      </c>
      <c r="J2087" s="222" t="str">
        <f ca="1">IF(INDIRECT("ЗакСпец!D1502")&lt;&gt;"",INDIRECT("ЗакСпец!D1502"),"")</f>
        <v/>
      </c>
      <c r="K2087" s="222"/>
      <c r="L2087" s="222"/>
      <c r="M2087" s="222"/>
      <c r="N2087" s="222"/>
      <c r="O2087" s="141" t="str">
        <f ca="1">IF(INDIRECT("ЗакСпец!E1502")&lt;&gt;"",INDIRECT("ЗакСпец!E1502"),"")</f>
        <v/>
      </c>
      <c r="P2087" s="141"/>
      <c r="Q2087" s="141"/>
      <c r="R2087" s="141"/>
      <c r="S2087" s="141"/>
      <c r="T2087" s="222" t="str">
        <f ca="1">IF(INDIRECT("ЗакСпец!F1502")&lt;&gt;"",INDIRECT("ЗакСпец!F1502"),"")</f>
        <v/>
      </c>
      <c r="U2087" s="222" t="str">
        <f ca="1">IF(INDIRECT("ЗакСпец!G1502")&lt;&gt;"",INDIRECT("ЗакСпец!G1502"),"")</f>
        <v/>
      </c>
      <c r="V2087" s="141" t="str">
        <f ca="1">IF(INDIRECT("ЗакСпец!H1502")&lt;&gt;"",INDIRECT("ЗакСпец!H1502"),"")</f>
        <v/>
      </c>
      <c r="W2087" s="141"/>
      <c r="X2087" s="141" t="str">
        <f ca="1">IF(INDIRECT("ЗакСпец!I1502")&lt;&gt;"",INDIRECT("ЗакСпец!I1502"),"")</f>
        <v/>
      </c>
      <c r="Y2087" s="141"/>
      <c r="Z2087" s="141"/>
      <c r="AA2087" s="141"/>
      <c r="AB2087" s="139"/>
    </row>
    <row r="2088" spans="1:28" ht="2.85" customHeight="1" thickBot="1" x14ac:dyDescent="0.25">
      <c r="A2088" s="132"/>
      <c r="B2088" s="134"/>
      <c r="C2088" s="134"/>
      <c r="D2088" s="134"/>
      <c r="E2088" s="134"/>
      <c r="F2088" s="134"/>
      <c r="G2088" s="222"/>
      <c r="H2088" s="141"/>
      <c r="I2088" s="222"/>
      <c r="J2088" s="222"/>
      <c r="K2088" s="222"/>
      <c r="L2088" s="222"/>
      <c r="M2088" s="222"/>
      <c r="N2088" s="222"/>
      <c r="O2088" s="141"/>
      <c r="P2088" s="141"/>
      <c r="Q2088" s="141"/>
      <c r="R2088" s="141"/>
      <c r="S2088" s="141"/>
      <c r="T2088" s="222"/>
      <c r="U2088" s="222"/>
      <c r="V2088" s="141"/>
      <c r="W2088" s="141"/>
      <c r="X2088" s="141"/>
      <c r="Y2088" s="141"/>
      <c r="Z2088" s="141"/>
      <c r="AA2088" s="141"/>
      <c r="AB2088" s="139"/>
    </row>
    <row r="2089" spans="1:28" ht="22.5" customHeight="1" thickBot="1" x14ac:dyDescent="0.25">
      <c r="A2089" s="132"/>
      <c r="B2089" s="134"/>
      <c r="C2089" s="134"/>
      <c r="D2089" s="134"/>
      <c r="E2089" s="134"/>
      <c r="F2089" s="134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222" t="str">
        <f ca="1">IF(INDIRECT("ЗакСпец!D1503")&lt;&gt;"",INDIRECT("ЗакСпец!D1503"),"")</f>
        <v/>
      </c>
      <c r="K2089" s="222"/>
      <c r="L2089" s="222"/>
      <c r="M2089" s="222"/>
      <c r="N2089" s="222"/>
      <c r="O2089" s="141" t="str">
        <f ca="1">IF(INDIRECT("ЗакСпец!E1503")&lt;&gt;"",INDIRECT("ЗакСпец!E1503"),"")</f>
        <v/>
      </c>
      <c r="P2089" s="141"/>
      <c r="Q2089" s="141"/>
      <c r="R2089" s="141"/>
      <c r="S2089" s="141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41" t="str">
        <f ca="1">IF(INDIRECT("ЗакСпец!H1503")&lt;&gt;"",INDIRECT("ЗакСпец!H1503"),"")</f>
        <v/>
      </c>
      <c r="W2089" s="141"/>
      <c r="X2089" s="141" t="str">
        <f ca="1">IF(INDIRECT("ЗакСпец!I1503")&lt;&gt;"",INDIRECT("ЗакСпец!I1503"),"")</f>
        <v/>
      </c>
      <c r="Y2089" s="141"/>
      <c r="Z2089" s="141"/>
      <c r="AA2089" s="141"/>
      <c r="AB2089" s="139"/>
    </row>
    <row r="2090" spans="1:28" ht="22.5" customHeight="1" thickBot="1" x14ac:dyDescent="0.25">
      <c r="A2090" s="132"/>
      <c r="B2090" s="134"/>
      <c r="C2090" s="134"/>
      <c r="D2090" s="134"/>
      <c r="E2090" s="134"/>
      <c r="F2090" s="134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222" t="str">
        <f ca="1">IF(INDIRECT("ЗакСпец!D1504")&lt;&gt;"",INDIRECT("ЗакСпец!D1504"),"")</f>
        <v/>
      </c>
      <c r="K2090" s="222"/>
      <c r="L2090" s="222"/>
      <c r="M2090" s="222"/>
      <c r="N2090" s="222"/>
      <c r="O2090" s="141" t="str">
        <f ca="1">IF(INDIRECT("ЗакСпец!E1504")&lt;&gt;"",INDIRECT("ЗакСпец!E1504"),"")</f>
        <v/>
      </c>
      <c r="P2090" s="141"/>
      <c r="Q2090" s="141"/>
      <c r="R2090" s="141"/>
      <c r="S2090" s="141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41" t="str">
        <f ca="1">IF(INDIRECT("ЗакСпец!H1504")&lt;&gt;"",INDIRECT("ЗакСпец!H1504"),"")</f>
        <v/>
      </c>
      <c r="W2090" s="141"/>
      <c r="X2090" s="141" t="str">
        <f ca="1">IF(INDIRECT("ЗакСпец!I1504")&lt;&gt;"",INDIRECT("ЗакСпец!I1504"),"")</f>
        <v/>
      </c>
      <c r="Y2090" s="141"/>
      <c r="Z2090" s="141"/>
      <c r="AA2090" s="141"/>
      <c r="AB2090" s="139"/>
    </row>
    <row r="2091" spans="1:28" ht="8.4499999999999993" customHeight="1" thickBot="1" x14ac:dyDescent="0.25">
      <c r="A2091" s="132"/>
      <c r="B2091" s="134"/>
      <c r="C2091" s="134"/>
      <c r="D2091" s="134"/>
      <c r="E2091" s="134"/>
      <c r="F2091" s="134"/>
      <c r="G2091" s="222" t="str">
        <f ca="1">IF(INDIRECT("ЗакСпец!A1505")&lt;&gt;"",INDIRECT("ЗакСпец!A1505"),"")</f>
        <v/>
      </c>
      <c r="H2091" s="141" t="str">
        <f ca="1">IF(INDIRECT("ЗакСпец!B1505")&lt;&gt;"",INDIRECT("ЗакСпец!B1505"),"")</f>
        <v/>
      </c>
      <c r="I2091" s="222" t="str">
        <f ca="1">IF(INDIRECT("ЗакСпец!C1505")&lt;&gt;"",INDIRECT("ЗакСпец!C1505"),"")</f>
        <v/>
      </c>
      <c r="J2091" s="222" t="str">
        <f ca="1">IF(INDIRECT("ЗакСпец!D1505")&lt;&gt;"",INDIRECT("ЗакСпец!D1505"),"")</f>
        <v/>
      </c>
      <c r="K2091" s="222"/>
      <c r="L2091" s="222"/>
      <c r="M2091" s="222"/>
      <c r="N2091" s="222"/>
      <c r="O2091" s="141" t="str">
        <f ca="1">IF(INDIRECT("ЗакСпец!E1505")&lt;&gt;"",INDIRECT("ЗакСпец!E1505"),"")</f>
        <v/>
      </c>
      <c r="P2091" s="141"/>
      <c r="Q2091" s="141"/>
      <c r="R2091" s="141"/>
      <c r="S2091" s="141"/>
      <c r="T2091" s="222" t="str">
        <f ca="1">IF(INDIRECT("ЗакСпец!F1505")&lt;&gt;"",INDIRECT("ЗакСпец!F1505"),"")</f>
        <v/>
      </c>
      <c r="U2091" s="222" t="str">
        <f ca="1">IF(INDIRECT("ЗакСпец!G1505")&lt;&gt;"",INDIRECT("ЗакСпец!G1505"),"")</f>
        <v/>
      </c>
      <c r="V2091" s="141" t="str">
        <f ca="1">IF(INDIRECT("ЗакСпец!H1505")&lt;&gt;"",INDIRECT("ЗакСпец!H1505"),"")</f>
        <v/>
      </c>
      <c r="W2091" s="141"/>
      <c r="X2091" s="141" t="str">
        <f ca="1">IF(INDIRECT("ЗакСпец!I1505")&lt;&gt;"",INDIRECT("ЗакСпец!I1505"),"")</f>
        <v/>
      </c>
      <c r="Y2091" s="141"/>
      <c r="Z2091" s="141"/>
      <c r="AA2091" s="141"/>
      <c r="AB2091" s="139"/>
    </row>
    <row r="2092" spans="1:28" ht="14.1" customHeight="1" thickBot="1" x14ac:dyDescent="0.25">
      <c r="A2092" s="132"/>
      <c r="B2092" s="134"/>
      <c r="C2092" s="134"/>
      <c r="D2092" s="134"/>
      <c r="E2092" s="134"/>
      <c r="F2092" s="134"/>
      <c r="G2092" s="222"/>
      <c r="H2092" s="141"/>
      <c r="I2092" s="222"/>
      <c r="J2092" s="222"/>
      <c r="K2092" s="222"/>
      <c r="L2092" s="222"/>
      <c r="M2092" s="222"/>
      <c r="N2092" s="222"/>
      <c r="O2092" s="141"/>
      <c r="P2092" s="141"/>
      <c r="Q2092" s="141"/>
      <c r="R2092" s="141"/>
      <c r="S2092" s="141"/>
      <c r="T2092" s="222"/>
      <c r="U2092" s="222"/>
      <c r="V2092" s="141"/>
      <c r="W2092" s="141"/>
      <c r="X2092" s="141"/>
      <c r="Y2092" s="141"/>
      <c r="Z2092" s="141"/>
      <c r="AA2092" s="141"/>
      <c r="AB2092" s="139"/>
    </row>
    <row r="2093" spans="1:28" ht="22.5" customHeight="1" thickBot="1" x14ac:dyDescent="0.25">
      <c r="A2093" s="132"/>
      <c r="B2093" s="134"/>
      <c r="C2093" s="134"/>
      <c r="D2093" s="134"/>
      <c r="E2093" s="134"/>
      <c r="F2093" s="134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222" t="str">
        <f ca="1">IF(INDIRECT("ЗакСпец!D1506")&lt;&gt;"",INDIRECT("ЗакСпец!D1506"),"")</f>
        <v/>
      </c>
      <c r="K2093" s="222"/>
      <c r="L2093" s="222"/>
      <c r="M2093" s="222"/>
      <c r="N2093" s="222"/>
      <c r="O2093" s="141" t="str">
        <f ca="1">IF(INDIRECT("ЗакСпец!E1506")&lt;&gt;"",INDIRECT("ЗакСпец!E1506"),"")</f>
        <v/>
      </c>
      <c r="P2093" s="141"/>
      <c r="Q2093" s="141"/>
      <c r="R2093" s="141"/>
      <c r="S2093" s="141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41" t="str">
        <f ca="1">IF(INDIRECT("ЗакСпец!H1506")&lt;&gt;"",INDIRECT("ЗакСпец!H1506"),"")</f>
        <v/>
      </c>
      <c r="W2093" s="141"/>
      <c r="X2093" s="141" t="str">
        <f ca="1">IF(INDIRECT("ЗакСпец!I1506")&lt;&gt;"",INDIRECT("ЗакСпец!I1506"),"")</f>
        <v/>
      </c>
      <c r="Y2093" s="141"/>
      <c r="Z2093" s="141"/>
      <c r="AA2093" s="141"/>
      <c r="AB2093" s="139"/>
    </row>
    <row r="2094" spans="1:28" ht="19.7" customHeight="1" thickBot="1" x14ac:dyDescent="0.25">
      <c r="A2094" s="132"/>
      <c r="B2094" s="134"/>
      <c r="C2094" s="134"/>
      <c r="D2094" s="134"/>
      <c r="E2094" s="134"/>
      <c r="F2094" s="134"/>
      <c r="G2094" s="222" t="str">
        <f ca="1">IF(INDIRECT("ЗакСпец!A1507")&lt;&gt;"",INDIRECT("ЗакСпец!A1507"),"")</f>
        <v/>
      </c>
      <c r="H2094" s="141" t="str">
        <f ca="1">IF(INDIRECT("ЗакСпец!B1507")&lt;&gt;"",INDIRECT("ЗакСпец!B1507"),"")</f>
        <v/>
      </c>
      <c r="I2094" s="222" t="str">
        <f ca="1">IF(INDIRECT("ЗакСпец!C1507")&lt;&gt;"",INDIRECT("ЗакСпец!C1507"),"")</f>
        <v/>
      </c>
      <c r="J2094" s="222" t="str">
        <f ca="1">IF(INDIRECT("ЗакСпец!D1507")&lt;&gt;"",INDIRECT("ЗакСпец!D1507"),"")</f>
        <v/>
      </c>
      <c r="K2094" s="222"/>
      <c r="L2094" s="222"/>
      <c r="M2094" s="222"/>
      <c r="N2094" s="222"/>
      <c r="O2094" s="141" t="str">
        <f ca="1">IF(INDIRECT("ЗакСпец!E1507")&lt;&gt;"",INDIRECT("ЗакСпец!E1507"),"")</f>
        <v/>
      </c>
      <c r="P2094" s="141"/>
      <c r="Q2094" s="141"/>
      <c r="R2094" s="141"/>
      <c r="S2094" s="141"/>
      <c r="T2094" s="222" t="str">
        <f ca="1">IF(INDIRECT("ЗакСпец!F1507")&lt;&gt;"",INDIRECT("ЗакСпец!F1507"),"")</f>
        <v/>
      </c>
      <c r="U2094" s="222" t="str">
        <f ca="1">IF(INDIRECT("ЗакСпец!G1507")&lt;&gt;"",INDIRECT("ЗакСпец!G1507"),"")</f>
        <v/>
      </c>
      <c r="V2094" s="141" t="str">
        <f ca="1">IF(INDIRECT("ЗакСпец!H1507")&lt;&gt;"",INDIRECT("ЗакСпец!H1507"),"")</f>
        <v/>
      </c>
      <c r="W2094" s="141"/>
      <c r="X2094" s="141" t="str">
        <f ca="1">IF(INDIRECT("ЗакСпец!I1507")&lt;&gt;"",INDIRECT("ЗакСпец!I1507"),"")</f>
        <v/>
      </c>
      <c r="Y2094" s="141"/>
      <c r="Z2094" s="141"/>
      <c r="AA2094" s="141"/>
      <c r="AB2094" s="139"/>
    </row>
    <row r="2095" spans="1:28" ht="2.85" customHeight="1" thickBot="1" x14ac:dyDescent="0.25">
      <c r="A2095" s="132"/>
      <c r="B2095" s="134"/>
      <c r="C2095" s="162" t="s">
        <v>29</v>
      </c>
      <c r="D2095" s="127"/>
      <c r="E2095" s="127"/>
      <c r="F2095" s="127"/>
      <c r="G2095" s="223"/>
      <c r="H2095" s="141"/>
      <c r="I2095" s="222"/>
      <c r="J2095" s="222"/>
      <c r="K2095" s="222"/>
      <c r="L2095" s="222"/>
      <c r="M2095" s="222"/>
      <c r="N2095" s="222"/>
      <c r="O2095" s="141"/>
      <c r="P2095" s="141"/>
      <c r="Q2095" s="141"/>
      <c r="R2095" s="141"/>
      <c r="S2095" s="141"/>
      <c r="T2095" s="222"/>
      <c r="U2095" s="222"/>
      <c r="V2095" s="141"/>
      <c r="W2095" s="141"/>
      <c r="X2095" s="141"/>
      <c r="Y2095" s="141"/>
      <c r="Z2095" s="141"/>
      <c r="AA2095" s="141"/>
      <c r="AB2095" s="139"/>
    </row>
    <row r="2096" spans="1:28" ht="22.5" customHeight="1" thickBot="1" x14ac:dyDescent="0.25">
      <c r="A2096" s="132"/>
      <c r="B2096" s="134"/>
      <c r="C2096" s="127"/>
      <c r="D2096" s="127"/>
      <c r="E2096" s="127"/>
      <c r="F2096" s="127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222" t="str">
        <f ca="1">IF(INDIRECT("ЗакСпец!D1508")&lt;&gt;"",INDIRECT("ЗакСпец!D1508"),"")</f>
        <v/>
      </c>
      <c r="K2096" s="222"/>
      <c r="L2096" s="222"/>
      <c r="M2096" s="222"/>
      <c r="N2096" s="222"/>
      <c r="O2096" s="141" t="str">
        <f ca="1">IF(INDIRECT("ЗакСпец!E1508")&lt;&gt;"",INDIRECT("ЗакСпец!E1508"),"")</f>
        <v/>
      </c>
      <c r="P2096" s="141"/>
      <c r="Q2096" s="141"/>
      <c r="R2096" s="141"/>
      <c r="S2096" s="141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41" t="str">
        <f ca="1">IF(INDIRECT("ЗакСпец!H1508")&lt;&gt;"",INDIRECT("ЗакСпец!H1508"),"")</f>
        <v/>
      </c>
      <c r="W2096" s="141"/>
      <c r="X2096" s="141" t="str">
        <f ca="1">IF(INDIRECT("ЗакСпец!I1508")&lt;&gt;"",INDIRECT("ЗакСпец!I1508"),"")</f>
        <v/>
      </c>
      <c r="Y2096" s="141"/>
      <c r="Z2096" s="141"/>
      <c r="AA2096" s="141"/>
      <c r="AB2096" s="139"/>
    </row>
    <row r="2097" spans="1:28" ht="22.5" customHeight="1" thickBot="1" x14ac:dyDescent="0.25">
      <c r="A2097" s="132"/>
      <c r="B2097" s="134"/>
      <c r="C2097" s="127"/>
      <c r="D2097" s="127"/>
      <c r="E2097" s="127"/>
      <c r="F2097" s="127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222" t="str">
        <f ca="1">IF(INDIRECT("ЗакСпец!D1509")&lt;&gt;"",INDIRECT("ЗакСпец!D1509"),"")</f>
        <v/>
      </c>
      <c r="K2097" s="222"/>
      <c r="L2097" s="222"/>
      <c r="M2097" s="222"/>
      <c r="N2097" s="222"/>
      <c r="O2097" s="141" t="str">
        <f ca="1">IF(INDIRECT("ЗакСпец!E1509")&lt;&gt;"",INDIRECT("ЗакСпец!E1509"),"")</f>
        <v/>
      </c>
      <c r="P2097" s="141"/>
      <c r="Q2097" s="141"/>
      <c r="R2097" s="141"/>
      <c r="S2097" s="141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41" t="str">
        <f ca="1">IF(INDIRECT("ЗакСпец!H1509")&lt;&gt;"",INDIRECT("ЗакСпец!H1509"),"")</f>
        <v/>
      </c>
      <c r="W2097" s="141"/>
      <c r="X2097" s="141" t="str">
        <f ca="1">IF(INDIRECT("ЗакСпец!I1509")&lt;&gt;"",INDIRECT("ЗакСпец!I1509"),"")</f>
        <v/>
      </c>
      <c r="Y2097" s="141"/>
      <c r="Z2097" s="141"/>
      <c r="AA2097" s="141"/>
      <c r="AB2097" s="139"/>
    </row>
    <row r="2098" spans="1:28" ht="22.5" customHeight="1" thickBot="1" x14ac:dyDescent="0.25">
      <c r="A2098" s="132"/>
      <c r="B2098" s="134"/>
      <c r="C2098" s="127"/>
      <c r="D2098" s="127"/>
      <c r="E2098" s="127"/>
      <c r="F2098" s="127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222" t="str">
        <f ca="1">IF(INDIRECT("ЗакСпец!D1510")&lt;&gt;"",INDIRECT("ЗакСпец!D1510"),"")</f>
        <v/>
      </c>
      <c r="K2098" s="222"/>
      <c r="L2098" s="222"/>
      <c r="M2098" s="222"/>
      <c r="N2098" s="222"/>
      <c r="O2098" s="141" t="str">
        <f ca="1">IF(INDIRECT("ЗакСпец!E1510")&lt;&gt;"",INDIRECT("ЗакСпец!E1510"),"")</f>
        <v/>
      </c>
      <c r="P2098" s="141"/>
      <c r="Q2098" s="141"/>
      <c r="R2098" s="141"/>
      <c r="S2098" s="141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41" t="str">
        <f ca="1">IF(INDIRECT("ЗакСпец!H1510")&lt;&gt;"",INDIRECT("ЗакСпец!H1510"),"")</f>
        <v/>
      </c>
      <c r="W2098" s="141"/>
      <c r="X2098" s="141" t="str">
        <f ca="1">IF(INDIRECT("ЗакСпец!I1510")&lt;&gt;"",INDIRECT("ЗакСпец!I1510"),"")</f>
        <v/>
      </c>
      <c r="Y2098" s="141"/>
      <c r="Z2098" s="141"/>
      <c r="AA2098" s="141"/>
      <c r="AB2098" s="139"/>
    </row>
    <row r="2099" spans="1:28" ht="22.5" customHeight="1" thickBot="1" x14ac:dyDescent="0.25">
      <c r="A2099" s="132"/>
      <c r="B2099" s="134"/>
      <c r="C2099" s="162" t="s">
        <v>28</v>
      </c>
      <c r="D2099" s="162"/>
      <c r="E2099" s="127"/>
      <c r="F2099" s="127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222" t="str">
        <f ca="1">IF(INDIRECT("ЗакСпец!D1511")&lt;&gt;"",INDIRECT("ЗакСпец!D1511"),"")</f>
        <v/>
      </c>
      <c r="K2099" s="222"/>
      <c r="L2099" s="222"/>
      <c r="M2099" s="222"/>
      <c r="N2099" s="222"/>
      <c r="O2099" s="141" t="str">
        <f ca="1">IF(INDIRECT("ЗакСпец!E1511")&lt;&gt;"",INDIRECT("ЗакСпец!E1511"),"")</f>
        <v/>
      </c>
      <c r="P2099" s="141"/>
      <c r="Q2099" s="141"/>
      <c r="R2099" s="141"/>
      <c r="S2099" s="141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41" t="str">
        <f ca="1">IF(INDIRECT("ЗакСпец!H1511")&lt;&gt;"",INDIRECT("ЗакСпец!H1511"),"")</f>
        <v/>
      </c>
      <c r="W2099" s="141"/>
      <c r="X2099" s="141" t="str">
        <f ca="1">IF(INDIRECT("ЗакСпец!I1511")&lt;&gt;"",INDIRECT("ЗакСпец!I1511"),"")</f>
        <v/>
      </c>
      <c r="Y2099" s="141"/>
      <c r="Z2099" s="141"/>
      <c r="AA2099" s="141"/>
      <c r="AB2099" s="139"/>
    </row>
    <row r="2100" spans="1:28" ht="22.5" customHeight="1" thickBot="1" x14ac:dyDescent="0.25">
      <c r="A2100" s="132"/>
      <c r="B2100" s="134"/>
      <c r="C2100" s="162"/>
      <c r="D2100" s="162"/>
      <c r="E2100" s="127"/>
      <c r="F2100" s="127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222" t="str">
        <f ca="1">IF(INDIRECT("ЗакСпец!D1512")&lt;&gt;"",INDIRECT("ЗакСпец!D1512"),"")</f>
        <v/>
      </c>
      <c r="K2100" s="222"/>
      <c r="L2100" s="222"/>
      <c r="M2100" s="222"/>
      <c r="N2100" s="222"/>
      <c r="O2100" s="141" t="str">
        <f ca="1">IF(INDIRECT("ЗакСпец!E1512")&lt;&gt;"",INDIRECT("ЗакСпец!E1512"),"")</f>
        <v/>
      </c>
      <c r="P2100" s="141"/>
      <c r="Q2100" s="141"/>
      <c r="R2100" s="141"/>
      <c r="S2100" s="141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41" t="str">
        <f ca="1">IF(INDIRECT("ЗакСпец!H1512")&lt;&gt;"",INDIRECT("ЗакСпец!H1512"),"")</f>
        <v/>
      </c>
      <c r="W2100" s="141"/>
      <c r="X2100" s="141" t="str">
        <f ca="1">IF(INDIRECT("ЗакСпец!I1512")&lt;&gt;"",INDIRECT("ЗакСпец!I1512"),"")</f>
        <v/>
      </c>
      <c r="Y2100" s="141"/>
      <c r="Z2100" s="141"/>
      <c r="AA2100" s="141"/>
      <c r="AB2100" s="139"/>
    </row>
    <row r="2101" spans="1:28" ht="22.5" customHeight="1" thickBot="1" x14ac:dyDescent="0.25">
      <c r="A2101" s="132"/>
      <c r="B2101" s="134"/>
      <c r="C2101" s="162"/>
      <c r="D2101" s="162"/>
      <c r="E2101" s="127"/>
      <c r="F2101" s="127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222" t="str">
        <f ca="1">IF(INDIRECT("ЗакСпец!D1513")&lt;&gt;"",INDIRECT("ЗакСпец!D1513"),"")</f>
        <v/>
      </c>
      <c r="K2101" s="222"/>
      <c r="L2101" s="222"/>
      <c r="M2101" s="222"/>
      <c r="N2101" s="222"/>
      <c r="O2101" s="141" t="str">
        <f ca="1">IF(INDIRECT("ЗакСпец!E1513")&lt;&gt;"",INDIRECT("ЗакСпец!E1513"),"")</f>
        <v/>
      </c>
      <c r="P2101" s="141"/>
      <c r="Q2101" s="141"/>
      <c r="R2101" s="141"/>
      <c r="S2101" s="141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41" t="str">
        <f ca="1">IF(INDIRECT("ЗакСпец!H1513")&lt;&gt;"",INDIRECT("ЗакСпец!H1513"),"")</f>
        <v/>
      </c>
      <c r="W2101" s="141"/>
      <c r="X2101" s="141" t="str">
        <f ca="1">IF(INDIRECT("ЗакСпец!I1513")&lt;&gt;"",INDIRECT("ЗакСпец!I1513"),"")</f>
        <v/>
      </c>
      <c r="Y2101" s="141"/>
      <c r="Z2101" s="141"/>
      <c r="AA2101" s="141"/>
      <c r="AB2101" s="139"/>
    </row>
    <row r="2102" spans="1:28" ht="22.5" customHeight="1" thickBot="1" x14ac:dyDescent="0.25">
      <c r="A2102" s="132"/>
      <c r="B2102" s="134"/>
      <c r="C2102" s="162"/>
      <c r="D2102" s="162"/>
      <c r="E2102" s="127"/>
      <c r="F2102" s="127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222" t="str">
        <f ca="1">IF(INDIRECT("ЗакСпец!D1514")&lt;&gt;"",INDIRECT("ЗакСпец!D1514"),"")</f>
        <v/>
      </c>
      <c r="K2102" s="222"/>
      <c r="L2102" s="222"/>
      <c r="M2102" s="222"/>
      <c r="N2102" s="222"/>
      <c r="O2102" s="141" t="str">
        <f ca="1">IF(INDIRECT("ЗакСпец!E1514")&lt;&gt;"",INDIRECT("ЗакСпец!E1514"),"")</f>
        <v/>
      </c>
      <c r="P2102" s="141"/>
      <c r="Q2102" s="141"/>
      <c r="R2102" s="141"/>
      <c r="S2102" s="141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41" t="str">
        <f ca="1">IF(INDIRECT("ЗакСпец!H1514")&lt;&gt;"",INDIRECT("ЗакСпец!H1514"),"")</f>
        <v/>
      </c>
      <c r="W2102" s="141"/>
      <c r="X2102" s="141" t="str">
        <f ca="1">IF(INDIRECT("ЗакСпец!I1514")&lt;&gt;"",INDIRECT("ЗакСпец!I1514"),"")</f>
        <v/>
      </c>
      <c r="Y2102" s="141"/>
      <c r="Z2102" s="141"/>
      <c r="AA2102" s="141"/>
      <c r="AB2102" s="139"/>
    </row>
    <row r="2103" spans="1:28" ht="8.4499999999999993" customHeight="1" thickBot="1" x14ac:dyDescent="0.25">
      <c r="A2103" s="132"/>
      <c r="B2103" s="134"/>
      <c r="C2103" s="162"/>
      <c r="D2103" s="162"/>
      <c r="E2103" s="127"/>
      <c r="F2103" s="127"/>
      <c r="G2103" s="223" t="str">
        <f ca="1">IF(INDIRECT("ЗакСпец!A1515")&lt;&gt;"",INDIRECT("ЗакСпец!A1515"),"")</f>
        <v/>
      </c>
      <c r="H2103" s="141" t="str">
        <f ca="1">IF(INDIRECT("ЗакСпец!B1515")&lt;&gt;"",INDIRECT("ЗакСпец!B1515"),"")</f>
        <v/>
      </c>
      <c r="I2103" s="222" t="str">
        <f ca="1">IF(INDIRECT("ЗакСпец!C1515")&lt;&gt;"",INDIRECT("ЗакСпец!C1515"),"")</f>
        <v/>
      </c>
      <c r="J2103" s="222" t="str">
        <f ca="1">IF(INDIRECT("ЗакСпец!D1515")&lt;&gt;"",INDIRECT("ЗакСпец!D1515"),"")</f>
        <v/>
      </c>
      <c r="K2103" s="222"/>
      <c r="L2103" s="222"/>
      <c r="M2103" s="222"/>
      <c r="N2103" s="222"/>
      <c r="O2103" s="141" t="str">
        <f ca="1">IF(INDIRECT("ЗакСпец!E1515")&lt;&gt;"",INDIRECT("ЗакСпец!E1515"),"")</f>
        <v/>
      </c>
      <c r="P2103" s="141"/>
      <c r="Q2103" s="141"/>
      <c r="R2103" s="141"/>
      <c r="S2103" s="141"/>
      <c r="T2103" s="222" t="str">
        <f ca="1">IF(INDIRECT("ЗакСпец!F1515")&lt;&gt;"",INDIRECT("ЗакСпец!F1515"),"")</f>
        <v/>
      </c>
      <c r="U2103" s="222" t="str">
        <f ca="1">IF(INDIRECT("ЗакСпец!G1515")&lt;&gt;"",INDIRECT("ЗакСпец!G1515"),"")</f>
        <v/>
      </c>
      <c r="V2103" s="141" t="str">
        <f ca="1">IF(INDIRECT("ЗакСпец!H1515")&lt;&gt;"",INDIRECT("ЗакСпец!H1515"),"")</f>
        <v/>
      </c>
      <c r="W2103" s="141"/>
      <c r="X2103" s="141" t="str">
        <f ca="1">IF(INDIRECT("ЗакСпец!I1515")&lt;&gt;"",INDIRECT("ЗакСпец!I1515"),"")</f>
        <v/>
      </c>
      <c r="Y2103" s="141"/>
      <c r="Z2103" s="141"/>
      <c r="AA2103" s="141"/>
      <c r="AB2103" s="139"/>
    </row>
    <row r="2104" spans="1:28" ht="14.45" customHeight="1" thickBot="1" x14ac:dyDescent="0.25">
      <c r="A2104" s="132"/>
      <c r="B2104" s="134"/>
      <c r="C2104" s="162" t="s">
        <v>27</v>
      </c>
      <c r="D2104" s="162"/>
      <c r="E2104" s="127"/>
      <c r="F2104" s="127"/>
      <c r="G2104" s="223"/>
      <c r="H2104" s="141"/>
      <c r="I2104" s="222"/>
      <c r="J2104" s="222"/>
      <c r="K2104" s="222"/>
      <c r="L2104" s="222"/>
      <c r="M2104" s="222"/>
      <c r="N2104" s="222"/>
      <c r="O2104" s="141"/>
      <c r="P2104" s="141"/>
      <c r="Q2104" s="141"/>
      <c r="R2104" s="141"/>
      <c r="S2104" s="141"/>
      <c r="T2104" s="222"/>
      <c r="U2104" s="222"/>
      <c r="V2104" s="141"/>
      <c r="W2104" s="141"/>
      <c r="X2104" s="141"/>
      <c r="Y2104" s="141"/>
      <c r="Z2104" s="141"/>
      <c r="AA2104" s="141"/>
      <c r="AB2104" s="139"/>
    </row>
    <row r="2105" spans="1:28" ht="14.45" customHeight="1" thickBot="1" x14ac:dyDescent="0.25">
      <c r="A2105" s="132"/>
      <c r="B2105" s="134"/>
      <c r="C2105" s="162"/>
      <c r="D2105" s="162"/>
      <c r="E2105" s="127"/>
      <c r="F2105" s="127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39"/>
    </row>
    <row r="2106" spans="1:28" ht="14.45" customHeight="1" thickBot="1" x14ac:dyDescent="0.25">
      <c r="A2106" s="132"/>
      <c r="B2106" s="134"/>
      <c r="C2106" s="162"/>
      <c r="D2106" s="162"/>
      <c r="E2106" s="127"/>
      <c r="F2106" s="127"/>
      <c r="G2106" s="20"/>
      <c r="J2106" s="14"/>
      <c r="K2106" s="14"/>
      <c r="L2106" s="214"/>
      <c r="M2106" s="214"/>
      <c r="N2106" s="215"/>
      <c r="O2106" s="215"/>
      <c r="P2106" s="14"/>
      <c r="Q2106" s="14"/>
      <c r="R2106" s="226" t="str">
        <f>R2063</f>
        <v>1191-ИОС4.1-ВОР</v>
      </c>
      <c r="S2106" s="226"/>
      <c r="T2106" s="226"/>
      <c r="U2106" s="226"/>
      <c r="V2106" s="226"/>
      <c r="W2106" s="226"/>
      <c r="X2106" s="226"/>
      <c r="Y2106" s="226"/>
      <c r="Z2106" s="226"/>
      <c r="AA2106" s="13" t="s">
        <v>16</v>
      </c>
      <c r="AB2106" s="139"/>
    </row>
    <row r="2107" spans="1:28" ht="14.45" customHeight="1" thickBot="1" x14ac:dyDescent="0.25">
      <c r="A2107" s="132"/>
      <c r="B2107" s="134"/>
      <c r="C2107" s="162"/>
      <c r="D2107" s="162"/>
      <c r="E2107" s="127"/>
      <c r="F2107" s="127"/>
      <c r="G2107" s="20"/>
      <c r="J2107" s="27"/>
      <c r="K2107" s="27"/>
      <c r="L2107" s="199"/>
      <c r="M2107" s="199"/>
      <c r="N2107" s="219"/>
      <c r="O2107" s="219"/>
      <c r="P2107" s="27"/>
      <c r="Q2107" s="27"/>
      <c r="R2107" s="226"/>
      <c r="S2107" s="226"/>
      <c r="T2107" s="226"/>
      <c r="U2107" s="226"/>
      <c r="V2107" s="226"/>
      <c r="W2107" s="226"/>
      <c r="X2107" s="226"/>
      <c r="Y2107" s="226"/>
      <c r="Z2107" s="226"/>
      <c r="AA2107" s="127" t="str">
        <f ca="1">IF(CONCATENATE(H2069,H2070,H2071,H2072,H2073)&lt;&gt;"",AA2064+1,"")</f>
        <v/>
      </c>
      <c r="AB2107" s="139"/>
    </row>
    <row r="2108" spans="1:28" ht="14.45" customHeight="1" thickBot="1" x14ac:dyDescent="0.25">
      <c r="A2108" s="132"/>
      <c r="B2108" s="134"/>
      <c r="C2108" s="162"/>
      <c r="D2108" s="162"/>
      <c r="E2108" s="127"/>
      <c r="F2108" s="127"/>
      <c r="G2108" s="23"/>
      <c r="H2108" s="42"/>
      <c r="I2108" s="24"/>
      <c r="J2108" s="13" t="s">
        <v>10</v>
      </c>
      <c r="K2108" s="13" t="s">
        <v>11</v>
      </c>
      <c r="L2108" s="213" t="s">
        <v>16</v>
      </c>
      <c r="M2108" s="213"/>
      <c r="N2108" s="127" t="s">
        <v>12</v>
      </c>
      <c r="O2108" s="127"/>
      <c r="P2108" s="13" t="s">
        <v>13</v>
      </c>
      <c r="Q2108" s="13" t="s">
        <v>14</v>
      </c>
      <c r="R2108" s="226"/>
      <c r="S2108" s="226"/>
      <c r="T2108" s="226"/>
      <c r="U2108" s="226"/>
      <c r="V2108" s="226"/>
      <c r="W2108" s="226"/>
      <c r="X2108" s="226"/>
      <c r="Y2108" s="226"/>
      <c r="Z2108" s="226"/>
      <c r="AA2108" s="127"/>
      <c r="AB2108" s="139"/>
    </row>
    <row r="2109" spans="1:28" ht="16.899999999999999" customHeight="1" x14ac:dyDescent="0.2">
      <c r="A2109" s="196"/>
      <c r="B2109" s="197"/>
      <c r="C2109" s="197"/>
      <c r="D2109" s="197"/>
      <c r="E2109" s="197"/>
      <c r="F2109" s="197"/>
      <c r="G2109" s="197"/>
      <c r="H2109" s="197"/>
      <c r="I2109" s="197"/>
      <c r="J2109" s="197"/>
      <c r="K2109" s="197"/>
      <c r="L2109" s="197"/>
      <c r="M2109" s="197"/>
      <c r="N2109" s="197"/>
      <c r="O2109" s="197"/>
      <c r="P2109" s="197"/>
      <c r="Q2109" s="197"/>
      <c r="R2109" s="197"/>
      <c r="S2109" s="197"/>
      <c r="T2109" s="197"/>
      <c r="U2109" s="197"/>
      <c r="V2109" s="197"/>
      <c r="W2109" s="197"/>
      <c r="X2109" s="197"/>
      <c r="Y2109" s="197"/>
      <c r="Z2109" s="197"/>
      <c r="AA2109" s="197"/>
      <c r="AB2109" s="140"/>
    </row>
    <row r="2110" spans="1:28" ht="16.899999999999999" customHeight="1" thickBot="1" x14ac:dyDescent="0.25">
      <c r="A2110" s="130"/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35"/>
    </row>
    <row r="2111" spans="1:28" ht="100.15" customHeight="1" thickBot="1" x14ac:dyDescent="0.25">
      <c r="A2111" s="198"/>
      <c r="B2111" s="134"/>
      <c r="C2111" s="134"/>
      <c r="D2111" s="134"/>
      <c r="E2111" s="134"/>
      <c r="F2111" s="134"/>
      <c r="G2111" s="12" t="s">
        <v>18</v>
      </c>
      <c r="H2111" s="38" t="s">
        <v>19</v>
      </c>
      <c r="I2111" s="12" t="s">
        <v>20</v>
      </c>
      <c r="J2111" s="222" t="s">
        <v>21</v>
      </c>
      <c r="K2111" s="222"/>
      <c r="L2111" s="222"/>
      <c r="M2111" s="213"/>
      <c r="N2111" s="213"/>
      <c r="O2111" s="141" t="s">
        <v>22</v>
      </c>
      <c r="P2111" s="141"/>
      <c r="Q2111" s="141"/>
      <c r="R2111" s="141"/>
      <c r="S2111" s="141"/>
      <c r="T2111" s="12" t="s">
        <v>26</v>
      </c>
      <c r="U2111" s="12" t="s">
        <v>25</v>
      </c>
      <c r="V2111" s="141" t="s">
        <v>23</v>
      </c>
      <c r="W2111" s="141"/>
      <c r="X2111" s="141" t="s">
        <v>24</v>
      </c>
      <c r="Y2111" s="141"/>
      <c r="Z2111" s="141"/>
      <c r="AA2111" s="141"/>
      <c r="AB2111" s="139"/>
    </row>
    <row r="2112" spans="1:28" ht="22.5" customHeight="1" thickBot="1" x14ac:dyDescent="0.25">
      <c r="A2112" s="132"/>
      <c r="B2112" s="134"/>
      <c r="C2112" s="134"/>
      <c r="D2112" s="134"/>
      <c r="E2112" s="134"/>
      <c r="F2112" s="134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222" t="str">
        <f ca="1">IF(INDIRECT("ЗакСпец!D1516")&lt;&gt;"",INDIRECT("ЗакСпец!D1516"),"")</f>
        <v/>
      </c>
      <c r="K2112" s="222"/>
      <c r="L2112" s="222"/>
      <c r="M2112" s="222"/>
      <c r="N2112" s="222"/>
      <c r="O2112" s="141" t="str">
        <f ca="1">IF(INDIRECT("ЗакСпец!E1516")&lt;&gt;"",INDIRECT("ЗакСпец!E1516"),"")</f>
        <v/>
      </c>
      <c r="P2112" s="141"/>
      <c r="Q2112" s="141"/>
      <c r="R2112" s="141"/>
      <c r="S2112" s="141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41" t="str">
        <f ca="1">IF(INDIRECT("ЗакСпец!H1516")&lt;&gt;"",INDIRECT("ЗакСпец!H1516"),"")</f>
        <v/>
      </c>
      <c r="W2112" s="141"/>
      <c r="X2112" s="141" t="str">
        <f ca="1">IF(INDIRECT("ЗакСпец!I1516")&lt;&gt;"",INDIRECT("ЗакСпец!I1516"),"")</f>
        <v/>
      </c>
      <c r="Y2112" s="141"/>
      <c r="Z2112" s="141"/>
      <c r="AA2112" s="141"/>
      <c r="AB2112" s="139"/>
    </row>
    <row r="2113" spans="1:28" ht="22.5" customHeight="1" thickBot="1" x14ac:dyDescent="0.25">
      <c r="A2113" s="132"/>
      <c r="B2113" s="134"/>
      <c r="C2113" s="134"/>
      <c r="D2113" s="134"/>
      <c r="E2113" s="134"/>
      <c r="F2113" s="134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222" t="str">
        <f ca="1">IF(INDIRECT("ЗакСпец!D1517")&lt;&gt;"",INDIRECT("ЗакСпец!D1517"),"")</f>
        <v/>
      </c>
      <c r="K2113" s="222"/>
      <c r="L2113" s="222"/>
      <c r="M2113" s="222"/>
      <c r="N2113" s="222"/>
      <c r="O2113" s="141" t="str">
        <f ca="1">IF(INDIRECT("ЗакСпец!E1517")&lt;&gt;"",INDIRECT("ЗакСпец!E1517"),"")</f>
        <v/>
      </c>
      <c r="P2113" s="141"/>
      <c r="Q2113" s="141"/>
      <c r="R2113" s="141"/>
      <c r="S2113" s="141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41" t="str">
        <f ca="1">IF(INDIRECT("ЗакСпец!H1517")&lt;&gt;"",INDIRECT("ЗакСпец!H1517"),"")</f>
        <v/>
      </c>
      <c r="W2113" s="141"/>
      <c r="X2113" s="141" t="str">
        <f ca="1">IF(INDIRECT("ЗакСпец!I1517")&lt;&gt;"",INDIRECT("ЗакСпец!I1517"),"")</f>
        <v/>
      </c>
      <c r="Y2113" s="141"/>
      <c r="Z2113" s="141"/>
      <c r="AA2113" s="141"/>
      <c r="AB2113" s="139"/>
    </row>
    <row r="2114" spans="1:28" ht="22.5" customHeight="1" thickBot="1" x14ac:dyDescent="0.25">
      <c r="A2114" s="132"/>
      <c r="B2114" s="134"/>
      <c r="C2114" s="134"/>
      <c r="D2114" s="134"/>
      <c r="E2114" s="134"/>
      <c r="F2114" s="134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222" t="str">
        <f ca="1">IF(INDIRECT("ЗакСпец!D1518")&lt;&gt;"",INDIRECT("ЗакСпец!D1518"),"")</f>
        <v/>
      </c>
      <c r="K2114" s="222"/>
      <c r="L2114" s="222"/>
      <c r="M2114" s="222"/>
      <c r="N2114" s="222"/>
      <c r="O2114" s="141" t="str">
        <f ca="1">IF(INDIRECT("ЗакСпец!E1518")&lt;&gt;"",INDIRECT("ЗакСпец!E1518"),"")</f>
        <v/>
      </c>
      <c r="P2114" s="141"/>
      <c r="Q2114" s="141"/>
      <c r="R2114" s="141"/>
      <c r="S2114" s="141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41" t="str">
        <f ca="1">IF(INDIRECT("ЗакСпец!H1518")&lt;&gt;"",INDIRECT("ЗакСпец!H1518"),"")</f>
        <v/>
      </c>
      <c r="W2114" s="141"/>
      <c r="X2114" s="141" t="str">
        <f ca="1">IF(INDIRECT("ЗакСпец!I1518")&lt;&gt;"",INDIRECT("ЗакСпец!I1518"),"")</f>
        <v/>
      </c>
      <c r="Y2114" s="141"/>
      <c r="Z2114" s="141"/>
      <c r="AA2114" s="141"/>
      <c r="AB2114" s="139"/>
    </row>
    <row r="2115" spans="1:28" ht="22.5" customHeight="1" thickBot="1" x14ac:dyDescent="0.25">
      <c r="A2115" s="132"/>
      <c r="B2115" s="134"/>
      <c r="C2115" s="134"/>
      <c r="D2115" s="134"/>
      <c r="E2115" s="134"/>
      <c r="F2115" s="134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222" t="str">
        <f ca="1">IF(INDIRECT("ЗакСпец!D1519")&lt;&gt;"",INDIRECT("ЗакСпец!D1519"),"")</f>
        <v/>
      </c>
      <c r="K2115" s="222"/>
      <c r="L2115" s="222"/>
      <c r="M2115" s="222"/>
      <c r="N2115" s="222"/>
      <c r="O2115" s="141" t="str">
        <f ca="1">IF(INDIRECT("ЗакСпец!E1519")&lt;&gt;"",INDIRECT("ЗакСпец!E1519"),"")</f>
        <v/>
      </c>
      <c r="P2115" s="141"/>
      <c r="Q2115" s="141"/>
      <c r="R2115" s="141"/>
      <c r="S2115" s="141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41" t="str">
        <f ca="1">IF(INDIRECT("ЗакСпец!H1519")&lt;&gt;"",INDIRECT("ЗакСпец!H1519"),"")</f>
        <v/>
      </c>
      <c r="W2115" s="141"/>
      <c r="X2115" s="141" t="str">
        <f ca="1">IF(INDIRECT("ЗакСпец!I1519")&lt;&gt;"",INDIRECT("ЗакСпец!I1519"),"")</f>
        <v/>
      </c>
      <c r="Y2115" s="141"/>
      <c r="Z2115" s="141"/>
      <c r="AA2115" s="141"/>
      <c r="AB2115" s="139"/>
    </row>
    <row r="2116" spans="1:28" ht="22.5" customHeight="1" thickBot="1" x14ac:dyDescent="0.25">
      <c r="A2116" s="132"/>
      <c r="B2116" s="134"/>
      <c r="C2116" s="134"/>
      <c r="D2116" s="134"/>
      <c r="E2116" s="134"/>
      <c r="F2116" s="134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222" t="str">
        <f ca="1">IF(INDIRECT("ЗакСпец!D1520")&lt;&gt;"",INDIRECT("ЗакСпец!D1520"),"")</f>
        <v/>
      </c>
      <c r="K2116" s="222"/>
      <c r="L2116" s="222"/>
      <c r="M2116" s="222"/>
      <c r="N2116" s="222"/>
      <c r="O2116" s="141" t="str">
        <f ca="1">IF(INDIRECT("ЗакСпец!E1520")&lt;&gt;"",INDIRECT("ЗакСпец!E1520"),"")</f>
        <v/>
      </c>
      <c r="P2116" s="141"/>
      <c r="Q2116" s="141"/>
      <c r="R2116" s="141"/>
      <c r="S2116" s="141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41" t="str">
        <f ca="1">IF(INDIRECT("ЗакСпец!H1520")&lt;&gt;"",INDIRECT("ЗакСпец!H1520"),"")</f>
        <v/>
      </c>
      <c r="W2116" s="141"/>
      <c r="X2116" s="141" t="str">
        <f ca="1">IF(INDIRECT("ЗакСпец!I1520")&lt;&gt;"",INDIRECT("ЗакСпец!I1520"),"")</f>
        <v/>
      </c>
      <c r="Y2116" s="141"/>
      <c r="Z2116" s="141"/>
      <c r="AA2116" s="141"/>
      <c r="AB2116" s="139"/>
    </row>
    <row r="2117" spans="1:28" ht="22.5" customHeight="1" thickBot="1" x14ac:dyDescent="0.25">
      <c r="A2117" s="132"/>
      <c r="B2117" s="134"/>
      <c r="C2117" s="134"/>
      <c r="D2117" s="134"/>
      <c r="E2117" s="134"/>
      <c r="F2117" s="134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222" t="str">
        <f ca="1">IF(INDIRECT("ЗакСпец!D1521")&lt;&gt;"",INDIRECT("ЗакСпец!D1521"),"")</f>
        <v/>
      </c>
      <c r="K2117" s="222"/>
      <c r="L2117" s="222"/>
      <c r="M2117" s="222"/>
      <c r="N2117" s="222"/>
      <c r="O2117" s="141" t="str">
        <f ca="1">IF(INDIRECT("ЗакСпец!E1521")&lt;&gt;"",INDIRECT("ЗакСпец!E1521"),"")</f>
        <v/>
      </c>
      <c r="P2117" s="141"/>
      <c r="Q2117" s="141"/>
      <c r="R2117" s="141"/>
      <c r="S2117" s="141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41" t="str">
        <f ca="1">IF(INDIRECT("ЗакСпец!H1521")&lt;&gt;"",INDIRECT("ЗакСпец!H1521"),"")</f>
        <v/>
      </c>
      <c r="W2117" s="141"/>
      <c r="X2117" s="141" t="str">
        <f ca="1">IF(INDIRECT("ЗакСпец!I1521")&lt;&gt;"",INDIRECT("ЗакСпец!I1521"),"")</f>
        <v/>
      </c>
      <c r="Y2117" s="141"/>
      <c r="Z2117" s="141"/>
      <c r="AA2117" s="141"/>
      <c r="AB2117" s="139"/>
    </row>
    <row r="2118" spans="1:28" ht="22.5" customHeight="1" thickBot="1" x14ac:dyDescent="0.25">
      <c r="A2118" s="132"/>
      <c r="B2118" s="134"/>
      <c r="C2118" s="134"/>
      <c r="D2118" s="134"/>
      <c r="E2118" s="134"/>
      <c r="F2118" s="134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222" t="str">
        <f ca="1">IF(INDIRECT("ЗакСпец!D1522")&lt;&gt;"",INDIRECT("ЗакСпец!D1522"),"")</f>
        <v/>
      </c>
      <c r="K2118" s="222"/>
      <c r="L2118" s="222"/>
      <c r="M2118" s="222"/>
      <c r="N2118" s="222"/>
      <c r="O2118" s="141" t="str">
        <f ca="1">IF(INDIRECT("ЗакСпец!E1522")&lt;&gt;"",INDIRECT("ЗакСпец!E1522"),"")</f>
        <v/>
      </c>
      <c r="P2118" s="141"/>
      <c r="Q2118" s="141"/>
      <c r="R2118" s="141"/>
      <c r="S2118" s="141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41" t="str">
        <f ca="1">IF(INDIRECT("ЗакСпец!H1522")&lt;&gt;"",INDIRECT("ЗакСпец!H1522"),"")</f>
        <v/>
      </c>
      <c r="W2118" s="141"/>
      <c r="X2118" s="141" t="str">
        <f ca="1">IF(INDIRECT("ЗакСпец!I1522")&lt;&gt;"",INDIRECT("ЗакСпец!I1522"),"")</f>
        <v/>
      </c>
      <c r="Y2118" s="141"/>
      <c r="Z2118" s="141"/>
      <c r="AA2118" s="141"/>
      <c r="AB2118" s="139"/>
    </row>
    <row r="2119" spans="1:28" ht="22.5" customHeight="1" thickBot="1" x14ac:dyDescent="0.25">
      <c r="A2119" s="132"/>
      <c r="B2119" s="134"/>
      <c r="C2119" s="134"/>
      <c r="D2119" s="134"/>
      <c r="E2119" s="134"/>
      <c r="F2119" s="134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222" t="str">
        <f ca="1">IF(INDIRECT("ЗакСпец!D1523")&lt;&gt;"",INDIRECT("ЗакСпец!D1523"),"")</f>
        <v/>
      </c>
      <c r="K2119" s="222"/>
      <c r="L2119" s="222"/>
      <c r="M2119" s="222"/>
      <c r="N2119" s="222"/>
      <c r="O2119" s="141" t="str">
        <f ca="1">IF(INDIRECT("ЗакСпец!E1523")&lt;&gt;"",INDIRECT("ЗакСпец!E1523"),"")</f>
        <v/>
      </c>
      <c r="P2119" s="141"/>
      <c r="Q2119" s="141"/>
      <c r="R2119" s="141"/>
      <c r="S2119" s="141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41" t="str">
        <f ca="1">IF(INDIRECT("ЗакСпец!H1523")&lt;&gt;"",INDIRECT("ЗакСпец!H1523"),"")</f>
        <v/>
      </c>
      <c r="W2119" s="141"/>
      <c r="X2119" s="141" t="str">
        <f ca="1">IF(INDIRECT("ЗакСпец!I1523")&lt;&gt;"",INDIRECT("ЗакСпец!I1523"),"")</f>
        <v/>
      </c>
      <c r="Y2119" s="141"/>
      <c r="Z2119" s="141"/>
      <c r="AA2119" s="141"/>
      <c r="AB2119" s="139"/>
    </row>
    <row r="2120" spans="1:28" ht="22.5" customHeight="1" thickBot="1" x14ac:dyDescent="0.25">
      <c r="A2120" s="132"/>
      <c r="B2120" s="134"/>
      <c r="C2120" s="134"/>
      <c r="D2120" s="134"/>
      <c r="E2120" s="134"/>
      <c r="F2120" s="134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222" t="str">
        <f ca="1">IF(INDIRECT("ЗакСпец!D1524")&lt;&gt;"",INDIRECT("ЗакСпец!D1524"),"")</f>
        <v/>
      </c>
      <c r="K2120" s="222"/>
      <c r="L2120" s="222"/>
      <c r="M2120" s="222"/>
      <c r="N2120" s="222"/>
      <c r="O2120" s="141" t="str">
        <f ca="1">IF(INDIRECT("ЗакСпец!E1524")&lt;&gt;"",INDIRECT("ЗакСпец!E1524"),"")</f>
        <v/>
      </c>
      <c r="P2120" s="141"/>
      <c r="Q2120" s="141"/>
      <c r="R2120" s="141"/>
      <c r="S2120" s="141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41" t="str">
        <f ca="1">IF(INDIRECT("ЗакСпец!H1524")&lt;&gt;"",INDIRECT("ЗакСпец!H1524"),"")</f>
        <v/>
      </c>
      <c r="W2120" s="141"/>
      <c r="X2120" s="141" t="str">
        <f ca="1">IF(INDIRECT("ЗакСпец!I1524")&lt;&gt;"",INDIRECT("ЗакСпец!I1524"),"")</f>
        <v/>
      </c>
      <c r="Y2120" s="141"/>
      <c r="Z2120" s="141"/>
      <c r="AA2120" s="141"/>
      <c r="AB2120" s="139"/>
    </row>
    <row r="2121" spans="1:28" ht="22.5" customHeight="1" thickBot="1" x14ac:dyDescent="0.25">
      <c r="A2121" s="132"/>
      <c r="B2121" s="134"/>
      <c r="C2121" s="134"/>
      <c r="D2121" s="134"/>
      <c r="E2121" s="134"/>
      <c r="F2121" s="134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222" t="str">
        <f ca="1">IF(INDIRECT("ЗакСпец!D1525")&lt;&gt;"",INDIRECT("ЗакСпец!D1525"),"")</f>
        <v/>
      </c>
      <c r="K2121" s="222"/>
      <c r="L2121" s="222"/>
      <c r="M2121" s="222"/>
      <c r="N2121" s="222"/>
      <c r="O2121" s="141" t="str">
        <f ca="1">IF(INDIRECT("ЗакСпец!E1525")&lt;&gt;"",INDIRECT("ЗакСпец!E1525"),"")</f>
        <v/>
      </c>
      <c r="P2121" s="141"/>
      <c r="Q2121" s="141"/>
      <c r="R2121" s="141"/>
      <c r="S2121" s="141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41" t="str">
        <f ca="1">IF(INDIRECT("ЗакСпец!H1525")&lt;&gt;"",INDIRECT("ЗакСпец!H1525"),"")</f>
        <v/>
      </c>
      <c r="W2121" s="141"/>
      <c r="X2121" s="141" t="str">
        <f ca="1">IF(INDIRECT("ЗакСпец!I1525")&lt;&gt;"",INDIRECT("ЗакСпец!I1525"),"")</f>
        <v/>
      </c>
      <c r="Y2121" s="141"/>
      <c r="Z2121" s="141"/>
      <c r="AA2121" s="141"/>
      <c r="AB2121" s="139"/>
    </row>
    <row r="2122" spans="1:28" ht="22.5" customHeight="1" thickBot="1" x14ac:dyDescent="0.25">
      <c r="A2122" s="132"/>
      <c r="B2122" s="134"/>
      <c r="C2122" s="134"/>
      <c r="D2122" s="134"/>
      <c r="E2122" s="134"/>
      <c r="F2122" s="134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222" t="str">
        <f ca="1">IF(INDIRECT("ЗакСпец!D1526")&lt;&gt;"",INDIRECT("ЗакСпец!D1526"),"")</f>
        <v/>
      </c>
      <c r="K2122" s="222"/>
      <c r="L2122" s="222"/>
      <c r="M2122" s="222"/>
      <c r="N2122" s="222"/>
      <c r="O2122" s="141" t="str">
        <f ca="1">IF(INDIRECT("ЗакСпец!E1526")&lt;&gt;"",INDIRECT("ЗакСпец!E1526"),"")</f>
        <v/>
      </c>
      <c r="P2122" s="141"/>
      <c r="Q2122" s="141"/>
      <c r="R2122" s="141"/>
      <c r="S2122" s="141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41" t="str">
        <f ca="1">IF(INDIRECT("ЗакСпец!H1526")&lt;&gt;"",INDIRECT("ЗакСпец!H1526"),"")</f>
        <v/>
      </c>
      <c r="W2122" s="141"/>
      <c r="X2122" s="141" t="str">
        <f ca="1">IF(INDIRECT("ЗакСпец!I1526")&lt;&gt;"",INDIRECT("ЗакСпец!I1526"),"")</f>
        <v/>
      </c>
      <c r="Y2122" s="141"/>
      <c r="Z2122" s="141"/>
      <c r="AA2122" s="141"/>
      <c r="AB2122" s="139"/>
    </row>
    <row r="2123" spans="1:28" ht="22.5" customHeight="1" thickBot="1" x14ac:dyDescent="0.25">
      <c r="A2123" s="132"/>
      <c r="B2123" s="134"/>
      <c r="C2123" s="134"/>
      <c r="D2123" s="134"/>
      <c r="E2123" s="134"/>
      <c r="F2123" s="134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222" t="str">
        <f ca="1">IF(INDIRECT("ЗакСпец!D1527")&lt;&gt;"",INDIRECT("ЗакСпец!D1527"),"")</f>
        <v/>
      </c>
      <c r="K2123" s="222"/>
      <c r="L2123" s="222"/>
      <c r="M2123" s="222"/>
      <c r="N2123" s="222"/>
      <c r="O2123" s="141" t="str">
        <f ca="1">IF(INDIRECT("ЗакСпец!E1527")&lt;&gt;"",INDIRECT("ЗакСпец!E1527"),"")</f>
        <v/>
      </c>
      <c r="P2123" s="141"/>
      <c r="Q2123" s="141"/>
      <c r="R2123" s="141"/>
      <c r="S2123" s="141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41" t="str">
        <f ca="1">IF(INDIRECT("ЗакСпец!H1527")&lt;&gt;"",INDIRECT("ЗакСпец!H1527"),"")</f>
        <v/>
      </c>
      <c r="W2123" s="141"/>
      <c r="X2123" s="141" t="str">
        <f ca="1">IF(INDIRECT("ЗакСпец!I1527")&lt;&gt;"",INDIRECT("ЗакСпец!I1527"),"")</f>
        <v/>
      </c>
      <c r="Y2123" s="141"/>
      <c r="Z2123" s="141"/>
      <c r="AA2123" s="141"/>
      <c r="AB2123" s="139"/>
    </row>
    <row r="2124" spans="1:28" ht="22.5" customHeight="1" thickBot="1" x14ac:dyDescent="0.25">
      <c r="A2124" s="132"/>
      <c r="B2124" s="134"/>
      <c r="C2124" s="134"/>
      <c r="D2124" s="134"/>
      <c r="E2124" s="134"/>
      <c r="F2124" s="134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222" t="str">
        <f ca="1">IF(INDIRECT("ЗакСпец!D1528")&lt;&gt;"",INDIRECT("ЗакСпец!D1528"),"")</f>
        <v/>
      </c>
      <c r="K2124" s="222"/>
      <c r="L2124" s="222"/>
      <c r="M2124" s="222"/>
      <c r="N2124" s="222"/>
      <c r="O2124" s="141" t="str">
        <f ca="1">IF(INDIRECT("ЗакСпец!E1528")&lt;&gt;"",INDIRECT("ЗакСпец!E1528"),"")</f>
        <v/>
      </c>
      <c r="P2124" s="141"/>
      <c r="Q2124" s="141"/>
      <c r="R2124" s="141"/>
      <c r="S2124" s="141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41" t="str">
        <f ca="1">IF(INDIRECT("ЗакСпец!H1528")&lt;&gt;"",INDIRECT("ЗакСпец!H1528"),"")</f>
        <v/>
      </c>
      <c r="W2124" s="141"/>
      <c r="X2124" s="141" t="str">
        <f ca="1">IF(INDIRECT("ЗакСпец!I1528")&lt;&gt;"",INDIRECT("ЗакСпец!I1528"),"")</f>
        <v/>
      </c>
      <c r="Y2124" s="141"/>
      <c r="Z2124" s="141"/>
      <c r="AA2124" s="141"/>
      <c r="AB2124" s="139"/>
    </row>
    <row r="2125" spans="1:28" ht="22.5" customHeight="1" thickBot="1" x14ac:dyDescent="0.25">
      <c r="A2125" s="132"/>
      <c r="B2125" s="134"/>
      <c r="C2125" s="134"/>
      <c r="D2125" s="134"/>
      <c r="E2125" s="134"/>
      <c r="F2125" s="134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222" t="str">
        <f ca="1">IF(INDIRECT("ЗакСпец!D1529")&lt;&gt;"",INDIRECT("ЗакСпец!D1529"),"")</f>
        <v/>
      </c>
      <c r="K2125" s="222"/>
      <c r="L2125" s="222"/>
      <c r="M2125" s="222"/>
      <c r="N2125" s="222"/>
      <c r="O2125" s="141" t="str">
        <f ca="1">IF(INDIRECT("ЗакСпец!E1529")&lt;&gt;"",INDIRECT("ЗакСпец!E1529"),"")</f>
        <v/>
      </c>
      <c r="P2125" s="141"/>
      <c r="Q2125" s="141"/>
      <c r="R2125" s="141"/>
      <c r="S2125" s="141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41" t="str">
        <f ca="1">IF(INDIRECT("ЗакСпец!H1529")&lt;&gt;"",INDIRECT("ЗакСпец!H1529"),"")</f>
        <v/>
      </c>
      <c r="W2125" s="141"/>
      <c r="X2125" s="141" t="str">
        <f ca="1">IF(INDIRECT("ЗакСпец!I1529")&lt;&gt;"",INDIRECT("ЗакСпец!I1529"),"")</f>
        <v/>
      </c>
      <c r="Y2125" s="141"/>
      <c r="Z2125" s="141"/>
      <c r="AA2125" s="141"/>
      <c r="AB2125" s="139"/>
    </row>
    <row r="2126" spans="1:28" ht="16.899999999999999" customHeight="1" thickBot="1" x14ac:dyDescent="0.25">
      <c r="A2126" s="132"/>
      <c r="B2126" s="134"/>
      <c r="C2126" s="134"/>
      <c r="D2126" s="134"/>
      <c r="E2126" s="134"/>
      <c r="F2126" s="134"/>
      <c r="G2126" s="222" t="str">
        <f ca="1">IF(INDIRECT("ЗакСпец!A1530")&lt;&gt;"",INDIRECT("ЗакСпец!A1530"),"")</f>
        <v/>
      </c>
      <c r="H2126" s="141" t="str">
        <f ca="1">IF(INDIRECT("ЗакСпец!B1530")&lt;&gt;"",INDIRECT("ЗакСпец!B1530"),"")</f>
        <v/>
      </c>
      <c r="I2126" s="222" t="str">
        <f ca="1">IF(INDIRECT("ЗакСпец!C1530")&lt;&gt;"",INDIRECT("ЗакСпец!C1530"),"")</f>
        <v/>
      </c>
      <c r="J2126" s="222" t="str">
        <f ca="1">IF(INDIRECT("ЗакСпец!D1530")&lt;&gt;"",INDIRECT("ЗакСпец!D1530"),"")</f>
        <v/>
      </c>
      <c r="K2126" s="222"/>
      <c r="L2126" s="222"/>
      <c r="M2126" s="222"/>
      <c r="N2126" s="222"/>
      <c r="O2126" s="141" t="str">
        <f ca="1">IF(INDIRECT("ЗакСпец!E1530")&lt;&gt;"",INDIRECT("ЗакСпец!E1530"),"")</f>
        <v/>
      </c>
      <c r="P2126" s="141"/>
      <c r="Q2126" s="141"/>
      <c r="R2126" s="141"/>
      <c r="S2126" s="141"/>
      <c r="T2126" s="222" t="str">
        <f ca="1">IF(INDIRECT("ЗакСпец!F1530")&lt;&gt;"",INDIRECT("ЗакСпец!F1530"),"")</f>
        <v/>
      </c>
      <c r="U2126" s="222" t="str">
        <f ca="1">IF(INDIRECT("ЗакСпец!G1530")&lt;&gt;"",INDIRECT("ЗакСпец!G1530"),"")</f>
        <v/>
      </c>
      <c r="V2126" s="141" t="str">
        <f ca="1">IF(INDIRECT("ЗакСпец!H1530")&lt;&gt;"",INDIRECT("ЗакСпец!H1530"),"")</f>
        <v/>
      </c>
      <c r="W2126" s="141"/>
      <c r="X2126" s="141" t="str">
        <f ca="1">IF(INDIRECT("ЗакСпец!I1530")&lt;&gt;"",INDIRECT("ЗакСпец!I1530"),"")</f>
        <v/>
      </c>
      <c r="Y2126" s="141"/>
      <c r="Z2126" s="141"/>
      <c r="AA2126" s="141"/>
      <c r="AB2126" s="139"/>
    </row>
    <row r="2127" spans="1:28" ht="5.65" customHeight="1" thickBot="1" x14ac:dyDescent="0.25">
      <c r="A2127" s="132"/>
      <c r="B2127" s="134"/>
      <c r="C2127" s="134"/>
      <c r="D2127" s="134"/>
      <c r="E2127" s="134"/>
      <c r="F2127" s="134"/>
      <c r="G2127" s="222"/>
      <c r="H2127" s="141"/>
      <c r="I2127" s="222"/>
      <c r="J2127" s="222"/>
      <c r="K2127" s="222"/>
      <c r="L2127" s="222"/>
      <c r="M2127" s="222"/>
      <c r="N2127" s="222"/>
      <c r="O2127" s="141"/>
      <c r="P2127" s="141"/>
      <c r="Q2127" s="141"/>
      <c r="R2127" s="141"/>
      <c r="S2127" s="141"/>
      <c r="T2127" s="222"/>
      <c r="U2127" s="222"/>
      <c r="V2127" s="141"/>
      <c r="W2127" s="141"/>
      <c r="X2127" s="141"/>
      <c r="Y2127" s="141"/>
      <c r="Z2127" s="141"/>
      <c r="AA2127" s="141"/>
      <c r="AB2127" s="139"/>
    </row>
    <row r="2128" spans="1:28" ht="22.5" customHeight="1" thickBot="1" x14ac:dyDescent="0.25">
      <c r="A2128" s="132"/>
      <c r="B2128" s="134"/>
      <c r="C2128" s="134"/>
      <c r="D2128" s="134"/>
      <c r="E2128" s="134"/>
      <c r="F2128" s="134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222" t="str">
        <f ca="1">IF(INDIRECT("ЗакСпец!D1531")&lt;&gt;"",INDIRECT("ЗакСпец!D1531"),"")</f>
        <v/>
      </c>
      <c r="K2128" s="222"/>
      <c r="L2128" s="222"/>
      <c r="M2128" s="222"/>
      <c r="N2128" s="222"/>
      <c r="O2128" s="141" t="str">
        <f ca="1">IF(INDIRECT("ЗакСпец!E1531")&lt;&gt;"",INDIRECT("ЗакСпец!E1531"),"")</f>
        <v/>
      </c>
      <c r="P2128" s="141"/>
      <c r="Q2128" s="141"/>
      <c r="R2128" s="141"/>
      <c r="S2128" s="141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41" t="str">
        <f ca="1">IF(INDIRECT("ЗакСпец!H1531")&lt;&gt;"",INDIRECT("ЗакСпец!H1531"),"")</f>
        <v/>
      </c>
      <c r="W2128" s="141"/>
      <c r="X2128" s="141" t="str">
        <f ca="1">IF(INDIRECT("ЗакСпец!I1531")&lt;&gt;"",INDIRECT("ЗакСпец!I1531"),"")</f>
        <v/>
      </c>
      <c r="Y2128" s="141"/>
      <c r="Z2128" s="141"/>
      <c r="AA2128" s="141"/>
      <c r="AB2128" s="139"/>
    </row>
    <row r="2129" spans="1:28" ht="22.5" customHeight="1" thickBot="1" x14ac:dyDescent="0.25">
      <c r="A2129" s="132"/>
      <c r="B2129" s="134"/>
      <c r="C2129" s="134"/>
      <c r="D2129" s="134"/>
      <c r="E2129" s="134"/>
      <c r="F2129" s="134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222" t="str">
        <f ca="1">IF(INDIRECT("ЗакСпец!D1532")&lt;&gt;"",INDIRECT("ЗакСпец!D1532"),"")</f>
        <v/>
      </c>
      <c r="K2129" s="222"/>
      <c r="L2129" s="222"/>
      <c r="M2129" s="222"/>
      <c r="N2129" s="222"/>
      <c r="O2129" s="141" t="str">
        <f ca="1">IF(INDIRECT("ЗакСпец!E1532")&lt;&gt;"",INDIRECT("ЗакСпец!E1532"),"")</f>
        <v/>
      </c>
      <c r="P2129" s="141"/>
      <c r="Q2129" s="141"/>
      <c r="R2129" s="141"/>
      <c r="S2129" s="141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41" t="str">
        <f ca="1">IF(INDIRECT("ЗакСпец!H1532")&lt;&gt;"",INDIRECT("ЗакСпец!H1532"),"")</f>
        <v/>
      </c>
      <c r="W2129" s="141"/>
      <c r="X2129" s="141" t="str">
        <f ca="1">IF(INDIRECT("ЗакСпец!I1532")&lt;&gt;"",INDIRECT("ЗакСпец!I1532"),"")</f>
        <v/>
      </c>
      <c r="Y2129" s="141"/>
      <c r="Z2129" s="141"/>
      <c r="AA2129" s="141"/>
      <c r="AB2129" s="139"/>
    </row>
    <row r="2130" spans="1:28" ht="22.5" customHeight="1" thickBot="1" x14ac:dyDescent="0.25">
      <c r="A2130" s="132"/>
      <c r="B2130" s="134"/>
      <c r="C2130" s="134"/>
      <c r="D2130" s="134"/>
      <c r="E2130" s="134"/>
      <c r="F2130" s="134"/>
      <c r="G2130" s="222" t="str">
        <f ca="1">IF(INDIRECT("ЗакСпец!A1533")&lt;&gt;"",INDIRECT("ЗакСпец!A1533"),"")</f>
        <v/>
      </c>
      <c r="H2130" s="141" t="str">
        <f ca="1">IF(INDIRECT("ЗакСпец!B1533")&lt;&gt;"",INDIRECT("ЗакСпец!B1533"),"")</f>
        <v/>
      </c>
      <c r="I2130" s="222" t="str">
        <f ca="1">IF(INDIRECT("ЗакСпец!C1533")&lt;&gt;"",INDIRECT("ЗакСпец!C1533"),"")</f>
        <v/>
      </c>
      <c r="J2130" s="222" t="str">
        <f ca="1">IF(INDIRECT("ЗакСпец!D1533")&lt;&gt;"",INDIRECT("ЗакСпец!D1533"),"")</f>
        <v/>
      </c>
      <c r="K2130" s="222"/>
      <c r="L2130" s="222"/>
      <c r="M2130" s="222"/>
      <c r="N2130" s="222"/>
      <c r="O2130" s="141" t="str">
        <f ca="1">IF(INDIRECT("ЗакСпец!E1533")&lt;&gt;"",INDIRECT("ЗакСпец!E1533"),"")</f>
        <v/>
      </c>
      <c r="P2130" s="141"/>
      <c r="Q2130" s="141"/>
      <c r="R2130" s="141"/>
      <c r="S2130" s="141"/>
      <c r="T2130" s="222" t="str">
        <f ca="1">IF(INDIRECT("ЗакСпец!F1533")&lt;&gt;"",INDIRECT("ЗакСпец!F1533"),"")</f>
        <v/>
      </c>
      <c r="U2130" s="222" t="str">
        <f ca="1">IF(INDIRECT("ЗакСпец!G1533")&lt;&gt;"",INDIRECT("ЗакСпец!G1533"),"")</f>
        <v/>
      </c>
      <c r="V2130" s="141" t="str">
        <f ca="1">IF(INDIRECT("ЗакСпец!H1533")&lt;&gt;"",INDIRECT("ЗакСпец!H1533"),"")</f>
        <v/>
      </c>
      <c r="W2130" s="141"/>
      <c r="X2130" s="141" t="str">
        <f ca="1">IF(INDIRECT("ЗакСпец!I1533")&lt;&gt;"",INDIRECT("ЗакСпец!I1533"),"")</f>
        <v/>
      </c>
      <c r="Y2130" s="141"/>
      <c r="Z2130" s="141"/>
      <c r="AA2130" s="141"/>
      <c r="AB2130" s="139"/>
    </row>
    <row r="2131" spans="1:28" ht="2.85" customHeight="1" thickBot="1" x14ac:dyDescent="0.25">
      <c r="A2131" s="132"/>
      <c r="B2131" s="134"/>
      <c r="C2131" s="134"/>
      <c r="D2131" s="134"/>
      <c r="E2131" s="134"/>
      <c r="F2131" s="134"/>
      <c r="G2131" s="222"/>
      <c r="H2131" s="141"/>
      <c r="I2131" s="222"/>
      <c r="J2131" s="222"/>
      <c r="K2131" s="222"/>
      <c r="L2131" s="222"/>
      <c r="M2131" s="222"/>
      <c r="N2131" s="222"/>
      <c r="O2131" s="141"/>
      <c r="P2131" s="141"/>
      <c r="Q2131" s="141"/>
      <c r="R2131" s="141"/>
      <c r="S2131" s="141"/>
      <c r="T2131" s="222"/>
      <c r="U2131" s="222"/>
      <c r="V2131" s="141"/>
      <c r="W2131" s="141"/>
      <c r="X2131" s="141"/>
      <c r="Y2131" s="141"/>
      <c r="Z2131" s="141"/>
      <c r="AA2131" s="141"/>
      <c r="AB2131" s="139"/>
    </row>
    <row r="2132" spans="1:28" ht="22.5" customHeight="1" thickBot="1" x14ac:dyDescent="0.25">
      <c r="A2132" s="132"/>
      <c r="B2132" s="134"/>
      <c r="C2132" s="134"/>
      <c r="D2132" s="134"/>
      <c r="E2132" s="134"/>
      <c r="F2132" s="134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222" t="str">
        <f ca="1">IF(INDIRECT("ЗакСпец!D1534")&lt;&gt;"",INDIRECT("ЗакСпец!D1534"),"")</f>
        <v/>
      </c>
      <c r="K2132" s="222"/>
      <c r="L2132" s="222"/>
      <c r="M2132" s="222"/>
      <c r="N2132" s="222"/>
      <c r="O2132" s="141" t="str">
        <f ca="1">IF(INDIRECT("ЗакСпец!E1534")&lt;&gt;"",INDIRECT("ЗакСпец!E1534"),"")</f>
        <v/>
      </c>
      <c r="P2132" s="141"/>
      <c r="Q2132" s="141"/>
      <c r="R2132" s="141"/>
      <c r="S2132" s="141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41" t="str">
        <f ca="1">IF(INDIRECT("ЗакСпец!H1534")&lt;&gt;"",INDIRECT("ЗакСпец!H1534"),"")</f>
        <v/>
      </c>
      <c r="W2132" s="141"/>
      <c r="X2132" s="141" t="str">
        <f ca="1">IF(INDIRECT("ЗакСпец!I1534")&lt;&gt;"",INDIRECT("ЗакСпец!I1534"),"")</f>
        <v/>
      </c>
      <c r="Y2132" s="141"/>
      <c r="Z2132" s="141"/>
      <c r="AA2132" s="141"/>
      <c r="AB2132" s="139"/>
    </row>
    <row r="2133" spans="1:28" ht="22.5" customHeight="1" thickBot="1" x14ac:dyDescent="0.25">
      <c r="A2133" s="132"/>
      <c r="B2133" s="134"/>
      <c r="C2133" s="134"/>
      <c r="D2133" s="134"/>
      <c r="E2133" s="134"/>
      <c r="F2133" s="134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222" t="str">
        <f ca="1">IF(INDIRECT("ЗакСпец!D1535")&lt;&gt;"",INDIRECT("ЗакСпец!D1535"),"")</f>
        <v/>
      </c>
      <c r="K2133" s="222"/>
      <c r="L2133" s="222"/>
      <c r="M2133" s="222"/>
      <c r="N2133" s="222"/>
      <c r="O2133" s="141" t="str">
        <f ca="1">IF(INDIRECT("ЗакСпец!E1535")&lt;&gt;"",INDIRECT("ЗакСпец!E1535"),"")</f>
        <v/>
      </c>
      <c r="P2133" s="141"/>
      <c r="Q2133" s="141"/>
      <c r="R2133" s="141"/>
      <c r="S2133" s="141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41" t="str">
        <f ca="1">IF(INDIRECT("ЗакСпец!H1535")&lt;&gt;"",INDIRECT("ЗакСпец!H1535"),"")</f>
        <v/>
      </c>
      <c r="W2133" s="141"/>
      <c r="X2133" s="141" t="str">
        <f ca="1">IF(INDIRECT("ЗакСпец!I1535")&lt;&gt;"",INDIRECT("ЗакСпец!I1535"),"")</f>
        <v/>
      </c>
      <c r="Y2133" s="141"/>
      <c r="Z2133" s="141"/>
      <c r="AA2133" s="141"/>
      <c r="AB2133" s="139"/>
    </row>
    <row r="2134" spans="1:28" ht="8.4499999999999993" customHeight="1" thickBot="1" x14ac:dyDescent="0.25">
      <c r="A2134" s="132"/>
      <c r="B2134" s="134"/>
      <c r="C2134" s="134"/>
      <c r="D2134" s="134"/>
      <c r="E2134" s="134"/>
      <c r="F2134" s="134"/>
      <c r="G2134" s="222" t="str">
        <f ca="1">IF(INDIRECT("ЗакСпец!A1536")&lt;&gt;"",INDIRECT("ЗакСпец!A1536"),"")</f>
        <v/>
      </c>
      <c r="H2134" s="141" t="str">
        <f ca="1">IF(INDIRECT("ЗакСпец!B1536")&lt;&gt;"",INDIRECT("ЗакСпец!B1536"),"")</f>
        <v/>
      </c>
      <c r="I2134" s="222" t="str">
        <f ca="1">IF(INDIRECT("ЗакСпец!C1536")&lt;&gt;"",INDIRECT("ЗакСпец!C1536"),"")</f>
        <v/>
      </c>
      <c r="J2134" s="222" t="str">
        <f ca="1">IF(INDIRECT("ЗакСпец!D1536")&lt;&gt;"",INDIRECT("ЗакСпец!D1536"),"")</f>
        <v/>
      </c>
      <c r="K2134" s="222"/>
      <c r="L2134" s="222"/>
      <c r="M2134" s="222"/>
      <c r="N2134" s="222"/>
      <c r="O2134" s="141" t="str">
        <f ca="1">IF(INDIRECT("ЗакСпец!E1536")&lt;&gt;"",INDIRECT("ЗакСпец!E1536"),"")</f>
        <v/>
      </c>
      <c r="P2134" s="141"/>
      <c r="Q2134" s="141"/>
      <c r="R2134" s="141"/>
      <c r="S2134" s="141"/>
      <c r="T2134" s="222" t="str">
        <f ca="1">IF(INDIRECT("ЗакСпец!F1536")&lt;&gt;"",INDIRECT("ЗакСпец!F1536"),"")</f>
        <v/>
      </c>
      <c r="U2134" s="222" t="str">
        <f ca="1">IF(INDIRECT("ЗакСпец!G1536")&lt;&gt;"",INDIRECT("ЗакСпец!G1536"),"")</f>
        <v/>
      </c>
      <c r="V2134" s="141" t="str">
        <f ca="1">IF(INDIRECT("ЗакСпец!H1536")&lt;&gt;"",INDIRECT("ЗакСпец!H1536"),"")</f>
        <v/>
      </c>
      <c r="W2134" s="141"/>
      <c r="X2134" s="141" t="str">
        <f ca="1">IF(INDIRECT("ЗакСпец!I1536")&lt;&gt;"",INDIRECT("ЗакСпец!I1536"),"")</f>
        <v/>
      </c>
      <c r="Y2134" s="141"/>
      <c r="Z2134" s="141"/>
      <c r="AA2134" s="141"/>
      <c r="AB2134" s="139"/>
    </row>
    <row r="2135" spans="1:28" ht="14.1" customHeight="1" thickBot="1" x14ac:dyDescent="0.25">
      <c r="A2135" s="132"/>
      <c r="B2135" s="134"/>
      <c r="C2135" s="134"/>
      <c r="D2135" s="134"/>
      <c r="E2135" s="134"/>
      <c r="F2135" s="134"/>
      <c r="G2135" s="222"/>
      <c r="H2135" s="141"/>
      <c r="I2135" s="222"/>
      <c r="J2135" s="222"/>
      <c r="K2135" s="222"/>
      <c r="L2135" s="222"/>
      <c r="M2135" s="222"/>
      <c r="N2135" s="222"/>
      <c r="O2135" s="141"/>
      <c r="P2135" s="141"/>
      <c r="Q2135" s="141"/>
      <c r="R2135" s="141"/>
      <c r="S2135" s="141"/>
      <c r="T2135" s="222"/>
      <c r="U2135" s="222"/>
      <c r="V2135" s="141"/>
      <c r="W2135" s="141"/>
      <c r="X2135" s="141"/>
      <c r="Y2135" s="141"/>
      <c r="Z2135" s="141"/>
      <c r="AA2135" s="141"/>
      <c r="AB2135" s="139"/>
    </row>
    <row r="2136" spans="1:28" ht="22.5" customHeight="1" thickBot="1" x14ac:dyDescent="0.25">
      <c r="A2136" s="132"/>
      <c r="B2136" s="134"/>
      <c r="C2136" s="134"/>
      <c r="D2136" s="134"/>
      <c r="E2136" s="134"/>
      <c r="F2136" s="134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222" t="str">
        <f ca="1">IF(INDIRECT("ЗакСпец!D1537")&lt;&gt;"",INDIRECT("ЗакСпец!D1537"),"")</f>
        <v/>
      </c>
      <c r="K2136" s="222"/>
      <c r="L2136" s="222"/>
      <c r="M2136" s="222"/>
      <c r="N2136" s="222"/>
      <c r="O2136" s="141" t="str">
        <f ca="1">IF(INDIRECT("ЗакСпец!E1537")&lt;&gt;"",INDIRECT("ЗакСпец!E1537"),"")</f>
        <v/>
      </c>
      <c r="P2136" s="141"/>
      <c r="Q2136" s="141"/>
      <c r="R2136" s="141"/>
      <c r="S2136" s="141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41" t="str">
        <f ca="1">IF(INDIRECT("ЗакСпец!H1537")&lt;&gt;"",INDIRECT("ЗакСпец!H1537"),"")</f>
        <v/>
      </c>
      <c r="W2136" s="141"/>
      <c r="X2136" s="141" t="str">
        <f ca="1">IF(INDIRECT("ЗакСпец!I1537")&lt;&gt;"",INDIRECT("ЗакСпец!I1537"),"")</f>
        <v/>
      </c>
      <c r="Y2136" s="141"/>
      <c r="Z2136" s="141"/>
      <c r="AA2136" s="141"/>
      <c r="AB2136" s="139"/>
    </row>
    <row r="2137" spans="1:28" ht="19.7" customHeight="1" thickBot="1" x14ac:dyDescent="0.25">
      <c r="A2137" s="132"/>
      <c r="B2137" s="134"/>
      <c r="C2137" s="134"/>
      <c r="D2137" s="134"/>
      <c r="E2137" s="134"/>
      <c r="F2137" s="134"/>
      <c r="G2137" s="222" t="str">
        <f ca="1">IF(INDIRECT("ЗакСпец!A1538")&lt;&gt;"",INDIRECT("ЗакСпец!A1538"),"")</f>
        <v/>
      </c>
      <c r="H2137" s="141" t="str">
        <f ca="1">IF(INDIRECT("ЗакСпец!B1538")&lt;&gt;"",INDIRECT("ЗакСпец!B1538"),"")</f>
        <v/>
      </c>
      <c r="I2137" s="222" t="str">
        <f ca="1">IF(INDIRECT("ЗакСпец!C1538")&lt;&gt;"",INDIRECT("ЗакСпец!C1538"),"")</f>
        <v/>
      </c>
      <c r="J2137" s="222" t="str">
        <f ca="1">IF(INDIRECT("ЗакСпец!D1538")&lt;&gt;"",INDIRECT("ЗакСпец!D1538"),"")</f>
        <v/>
      </c>
      <c r="K2137" s="222"/>
      <c r="L2137" s="222"/>
      <c r="M2137" s="222"/>
      <c r="N2137" s="222"/>
      <c r="O2137" s="141" t="str">
        <f ca="1">IF(INDIRECT("ЗакСпец!E1538")&lt;&gt;"",INDIRECT("ЗакСпец!E1538"),"")</f>
        <v/>
      </c>
      <c r="P2137" s="141"/>
      <c r="Q2137" s="141"/>
      <c r="R2137" s="141"/>
      <c r="S2137" s="141"/>
      <c r="T2137" s="222" t="str">
        <f ca="1">IF(INDIRECT("ЗакСпец!F1538")&lt;&gt;"",INDIRECT("ЗакСпец!F1538"),"")</f>
        <v/>
      </c>
      <c r="U2137" s="222" t="str">
        <f ca="1">IF(INDIRECT("ЗакСпец!G1538")&lt;&gt;"",INDIRECT("ЗакСпец!G1538"),"")</f>
        <v/>
      </c>
      <c r="V2137" s="141" t="str">
        <f ca="1">IF(INDIRECT("ЗакСпец!H1538")&lt;&gt;"",INDIRECT("ЗакСпец!H1538"),"")</f>
        <v/>
      </c>
      <c r="W2137" s="141"/>
      <c r="X2137" s="141" t="str">
        <f ca="1">IF(INDIRECT("ЗакСпец!I1538")&lt;&gt;"",INDIRECT("ЗакСпец!I1538"),"")</f>
        <v/>
      </c>
      <c r="Y2137" s="141"/>
      <c r="Z2137" s="141"/>
      <c r="AA2137" s="141"/>
      <c r="AB2137" s="139"/>
    </row>
    <row r="2138" spans="1:28" ht="2.85" customHeight="1" thickBot="1" x14ac:dyDescent="0.25">
      <c r="A2138" s="132"/>
      <c r="B2138" s="134"/>
      <c r="C2138" s="162" t="s">
        <v>29</v>
      </c>
      <c r="D2138" s="127"/>
      <c r="E2138" s="127"/>
      <c r="F2138" s="127"/>
      <c r="G2138" s="223"/>
      <c r="H2138" s="141"/>
      <c r="I2138" s="222"/>
      <c r="J2138" s="222"/>
      <c r="K2138" s="222"/>
      <c r="L2138" s="222"/>
      <c r="M2138" s="222"/>
      <c r="N2138" s="222"/>
      <c r="O2138" s="141"/>
      <c r="P2138" s="141"/>
      <c r="Q2138" s="141"/>
      <c r="R2138" s="141"/>
      <c r="S2138" s="141"/>
      <c r="T2138" s="222"/>
      <c r="U2138" s="222"/>
      <c r="V2138" s="141"/>
      <c r="W2138" s="141"/>
      <c r="X2138" s="141"/>
      <c r="Y2138" s="141"/>
      <c r="Z2138" s="141"/>
      <c r="AA2138" s="141"/>
      <c r="AB2138" s="139"/>
    </row>
    <row r="2139" spans="1:28" ht="22.5" customHeight="1" thickBot="1" x14ac:dyDescent="0.25">
      <c r="A2139" s="132"/>
      <c r="B2139" s="134"/>
      <c r="C2139" s="127"/>
      <c r="D2139" s="127"/>
      <c r="E2139" s="127"/>
      <c r="F2139" s="127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222" t="str">
        <f ca="1">IF(INDIRECT("ЗакСпец!D1539")&lt;&gt;"",INDIRECT("ЗакСпец!D1539"),"")</f>
        <v/>
      </c>
      <c r="K2139" s="222"/>
      <c r="L2139" s="222"/>
      <c r="M2139" s="222"/>
      <c r="N2139" s="222"/>
      <c r="O2139" s="141" t="str">
        <f ca="1">IF(INDIRECT("ЗакСпец!E1539")&lt;&gt;"",INDIRECT("ЗакСпец!E1539"),"")</f>
        <v/>
      </c>
      <c r="P2139" s="141"/>
      <c r="Q2139" s="141"/>
      <c r="R2139" s="141"/>
      <c r="S2139" s="141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41" t="str">
        <f ca="1">IF(INDIRECT("ЗакСпец!H1539")&lt;&gt;"",INDIRECT("ЗакСпец!H1539"),"")</f>
        <v/>
      </c>
      <c r="W2139" s="141"/>
      <c r="X2139" s="141" t="str">
        <f ca="1">IF(INDIRECT("ЗакСпец!I1539")&lt;&gt;"",INDIRECT("ЗакСпец!I1539"),"")</f>
        <v/>
      </c>
      <c r="Y2139" s="141"/>
      <c r="Z2139" s="141"/>
      <c r="AA2139" s="141"/>
      <c r="AB2139" s="139"/>
    </row>
    <row r="2140" spans="1:28" ht="22.5" customHeight="1" thickBot="1" x14ac:dyDescent="0.25">
      <c r="A2140" s="132"/>
      <c r="B2140" s="134"/>
      <c r="C2140" s="127"/>
      <c r="D2140" s="127"/>
      <c r="E2140" s="127"/>
      <c r="F2140" s="127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222" t="str">
        <f ca="1">IF(INDIRECT("ЗакСпец!D1540")&lt;&gt;"",INDIRECT("ЗакСпец!D1540"),"")</f>
        <v/>
      </c>
      <c r="K2140" s="222"/>
      <c r="L2140" s="222"/>
      <c r="M2140" s="222"/>
      <c r="N2140" s="222"/>
      <c r="O2140" s="141" t="str">
        <f ca="1">IF(INDIRECT("ЗакСпец!E1540")&lt;&gt;"",INDIRECT("ЗакСпец!E1540"),"")</f>
        <v/>
      </c>
      <c r="P2140" s="141"/>
      <c r="Q2140" s="141"/>
      <c r="R2140" s="141"/>
      <c r="S2140" s="141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41" t="str">
        <f ca="1">IF(INDIRECT("ЗакСпец!H1540")&lt;&gt;"",INDIRECT("ЗакСпец!H1540"),"")</f>
        <v/>
      </c>
      <c r="W2140" s="141"/>
      <c r="X2140" s="141" t="str">
        <f ca="1">IF(INDIRECT("ЗакСпец!I1540")&lt;&gt;"",INDIRECT("ЗакСпец!I1540"),"")</f>
        <v/>
      </c>
      <c r="Y2140" s="141"/>
      <c r="Z2140" s="141"/>
      <c r="AA2140" s="141"/>
      <c r="AB2140" s="139"/>
    </row>
    <row r="2141" spans="1:28" ht="22.5" customHeight="1" thickBot="1" x14ac:dyDescent="0.25">
      <c r="A2141" s="132"/>
      <c r="B2141" s="134"/>
      <c r="C2141" s="127"/>
      <c r="D2141" s="127"/>
      <c r="E2141" s="127"/>
      <c r="F2141" s="127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222" t="str">
        <f ca="1">IF(INDIRECT("ЗакСпец!D1541")&lt;&gt;"",INDIRECT("ЗакСпец!D1541"),"")</f>
        <v/>
      </c>
      <c r="K2141" s="222"/>
      <c r="L2141" s="222"/>
      <c r="M2141" s="222"/>
      <c r="N2141" s="222"/>
      <c r="O2141" s="141" t="str">
        <f ca="1">IF(INDIRECT("ЗакСпец!E1541")&lt;&gt;"",INDIRECT("ЗакСпец!E1541"),"")</f>
        <v/>
      </c>
      <c r="P2141" s="141"/>
      <c r="Q2141" s="141"/>
      <c r="R2141" s="141"/>
      <c r="S2141" s="141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41" t="str">
        <f ca="1">IF(INDIRECT("ЗакСпец!H1541")&lt;&gt;"",INDIRECT("ЗакСпец!H1541"),"")</f>
        <v/>
      </c>
      <c r="W2141" s="141"/>
      <c r="X2141" s="141" t="str">
        <f ca="1">IF(INDIRECT("ЗакСпец!I1541")&lt;&gt;"",INDIRECT("ЗакСпец!I1541"),"")</f>
        <v/>
      </c>
      <c r="Y2141" s="141"/>
      <c r="Z2141" s="141"/>
      <c r="AA2141" s="141"/>
      <c r="AB2141" s="139"/>
    </row>
    <row r="2142" spans="1:28" ht="22.5" customHeight="1" thickBot="1" x14ac:dyDescent="0.25">
      <c r="A2142" s="132"/>
      <c r="B2142" s="134"/>
      <c r="C2142" s="162" t="s">
        <v>28</v>
      </c>
      <c r="D2142" s="162"/>
      <c r="E2142" s="127"/>
      <c r="F2142" s="127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222" t="str">
        <f ca="1">IF(INDIRECT("ЗакСпец!D1542")&lt;&gt;"",INDIRECT("ЗакСпец!D1542"),"")</f>
        <v/>
      </c>
      <c r="K2142" s="222"/>
      <c r="L2142" s="222"/>
      <c r="M2142" s="222"/>
      <c r="N2142" s="222"/>
      <c r="O2142" s="141" t="str">
        <f ca="1">IF(INDIRECT("ЗакСпец!E1542")&lt;&gt;"",INDIRECT("ЗакСпец!E1542"),"")</f>
        <v/>
      </c>
      <c r="P2142" s="141"/>
      <c r="Q2142" s="141"/>
      <c r="R2142" s="141"/>
      <c r="S2142" s="141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41" t="str">
        <f ca="1">IF(INDIRECT("ЗакСпец!H1542")&lt;&gt;"",INDIRECT("ЗакСпец!H1542"),"")</f>
        <v/>
      </c>
      <c r="W2142" s="141"/>
      <c r="X2142" s="141" t="str">
        <f ca="1">IF(INDIRECT("ЗакСпец!I1542")&lt;&gt;"",INDIRECT("ЗакСпец!I1542"),"")</f>
        <v/>
      </c>
      <c r="Y2142" s="141"/>
      <c r="Z2142" s="141"/>
      <c r="AA2142" s="141"/>
      <c r="AB2142" s="139"/>
    </row>
    <row r="2143" spans="1:28" ht="22.5" customHeight="1" thickBot="1" x14ac:dyDescent="0.25">
      <c r="A2143" s="132"/>
      <c r="B2143" s="134"/>
      <c r="C2143" s="162"/>
      <c r="D2143" s="162"/>
      <c r="E2143" s="127"/>
      <c r="F2143" s="127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222" t="str">
        <f ca="1">IF(INDIRECT("ЗакСпец!D1543")&lt;&gt;"",INDIRECT("ЗакСпец!D1543"),"")</f>
        <v/>
      </c>
      <c r="K2143" s="222"/>
      <c r="L2143" s="222"/>
      <c r="M2143" s="222"/>
      <c r="N2143" s="222"/>
      <c r="O2143" s="141" t="str">
        <f ca="1">IF(INDIRECT("ЗакСпец!E1543")&lt;&gt;"",INDIRECT("ЗакСпец!E1543"),"")</f>
        <v/>
      </c>
      <c r="P2143" s="141"/>
      <c r="Q2143" s="141"/>
      <c r="R2143" s="141"/>
      <c r="S2143" s="141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41" t="str">
        <f ca="1">IF(INDIRECT("ЗакСпец!H1543")&lt;&gt;"",INDIRECT("ЗакСпец!H1543"),"")</f>
        <v/>
      </c>
      <c r="W2143" s="141"/>
      <c r="X2143" s="141" t="str">
        <f ca="1">IF(INDIRECT("ЗакСпец!I1543")&lt;&gt;"",INDIRECT("ЗакСпец!I1543"),"")</f>
        <v/>
      </c>
      <c r="Y2143" s="141"/>
      <c r="Z2143" s="141"/>
      <c r="AA2143" s="141"/>
      <c r="AB2143" s="139"/>
    </row>
    <row r="2144" spans="1:28" ht="22.5" customHeight="1" thickBot="1" x14ac:dyDescent="0.25">
      <c r="A2144" s="132"/>
      <c r="B2144" s="134"/>
      <c r="C2144" s="162"/>
      <c r="D2144" s="162"/>
      <c r="E2144" s="127"/>
      <c r="F2144" s="127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222" t="str">
        <f ca="1">IF(INDIRECT("ЗакСпец!D1544")&lt;&gt;"",INDIRECT("ЗакСпец!D1544"),"")</f>
        <v/>
      </c>
      <c r="K2144" s="222"/>
      <c r="L2144" s="222"/>
      <c r="M2144" s="222"/>
      <c r="N2144" s="222"/>
      <c r="O2144" s="141" t="str">
        <f ca="1">IF(INDIRECT("ЗакСпец!E1544")&lt;&gt;"",INDIRECT("ЗакСпец!E1544"),"")</f>
        <v/>
      </c>
      <c r="P2144" s="141"/>
      <c r="Q2144" s="141"/>
      <c r="R2144" s="141"/>
      <c r="S2144" s="141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41" t="str">
        <f ca="1">IF(INDIRECT("ЗакСпец!H1544")&lt;&gt;"",INDIRECT("ЗакСпец!H1544"),"")</f>
        <v/>
      </c>
      <c r="W2144" s="141"/>
      <c r="X2144" s="141" t="str">
        <f ca="1">IF(INDIRECT("ЗакСпец!I1544")&lt;&gt;"",INDIRECT("ЗакСпец!I1544"),"")</f>
        <v/>
      </c>
      <c r="Y2144" s="141"/>
      <c r="Z2144" s="141"/>
      <c r="AA2144" s="141"/>
      <c r="AB2144" s="139"/>
    </row>
    <row r="2145" spans="1:28" ht="22.5" customHeight="1" thickBot="1" x14ac:dyDescent="0.25">
      <c r="A2145" s="132"/>
      <c r="B2145" s="134"/>
      <c r="C2145" s="162"/>
      <c r="D2145" s="162"/>
      <c r="E2145" s="127"/>
      <c r="F2145" s="127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222" t="str">
        <f ca="1">IF(INDIRECT("ЗакСпец!D1545")&lt;&gt;"",INDIRECT("ЗакСпец!D1545"),"")</f>
        <v/>
      </c>
      <c r="K2145" s="222"/>
      <c r="L2145" s="222"/>
      <c r="M2145" s="222"/>
      <c r="N2145" s="222"/>
      <c r="O2145" s="141" t="str">
        <f ca="1">IF(INDIRECT("ЗакСпец!E1545")&lt;&gt;"",INDIRECT("ЗакСпец!E1545"),"")</f>
        <v/>
      </c>
      <c r="P2145" s="141"/>
      <c r="Q2145" s="141"/>
      <c r="R2145" s="141"/>
      <c r="S2145" s="141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41" t="str">
        <f ca="1">IF(INDIRECT("ЗакСпец!H1545")&lt;&gt;"",INDIRECT("ЗакСпец!H1545"),"")</f>
        <v/>
      </c>
      <c r="W2145" s="141"/>
      <c r="X2145" s="141" t="str">
        <f ca="1">IF(INDIRECT("ЗакСпец!I1545")&lt;&gt;"",INDIRECT("ЗакСпец!I1545"),"")</f>
        <v/>
      </c>
      <c r="Y2145" s="141"/>
      <c r="Z2145" s="141"/>
      <c r="AA2145" s="141"/>
      <c r="AB2145" s="139"/>
    </row>
    <row r="2146" spans="1:28" ht="8.4499999999999993" customHeight="1" thickBot="1" x14ac:dyDescent="0.25">
      <c r="A2146" s="132"/>
      <c r="B2146" s="134"/>
      <c r="C2146" s="162"/>
      <c r="D2146" s="162"/>
      <c r="E2146" s="127"/>
      <c r="F2146" s="127"/>
      <c r="G2146" s="223" t="str">
        <f ca="1">IF(INDIRECT("ЗакСпец!A1546")&lt;&gt;"",INDIRECT("ЗакСпец!A1546"),"")</f>
        <v/>
      </c>
      <c r="H2146" s="141" t="str">
        <f ca="1">IF(INDIRECT("ЗакСпец!B1546")&lt;&gt;"",INDIRECT("ЗакСпец!B1546"),"")</f>
        <v/>
      </c>
      <c r="I2146" s="222" t="str">
        <f ca="1">IF(INDIRECT("ЗакСпец!C1546")&lt;&gt;"",INDIRECT("ЗакСпец!C1546"),"")</f>
        <v/>
      </c>
      <c r="J2146" s="222" t="str">
        <f ca="1">IF(INDIRECT("ЗакСпец!D1546")&lt;&gt;"",INDIRECT("ЗакСпец!D1546"),"")</f>
        <v/>
      </c>
      <c r="K2146" s="222"/>
      <c r="L2146" s="222"/>
      <c r="M2146" s="222"/>
      <c r="N2146" s="222"/>
      <c r="O2146" s="141" t="str">
        <f ca="1">IF(INDIRECT("ЗакСпец!E1546")&lt;&gt;"",INDIRECT("ЗакСпец!E1546"),"")</f>
        <v/>
      </c>
      <c r="P2146" s="141"/>
      <c r="Q2146" s="141"/>
      <c r="R2146" s="141"/>
      <c r="S2146" s="141"/>
      <c r="T2146" s="222" t="str">
        <f ca="1">IF(INDIRECT("ЗакСпец!F1546")&lt;&gt;"",INDIRECT("ЗакСпец!F1546"),"")</f>
        <v/>
      </c>
      <c r="U2146" s="222" t="str">
        <f ca="1">IF(INDIRECT("ЗакСпец!G1546")&lt;&gt;"",INDIRECT("ЗакСпец!G1546"),"")</f>
        <v/>
      </c>
      <c r="V2146" s="141" t="str">
        <f ca="1">IF(INDIRECT("ЗакСпец!H1546")&lt;&gt;"",INDIRECT("ЗакСпец!H1546"),"")</f>
        <v/>
      </c>
      <c r="W2146" s="141"/>
      <c r="X2146" s="141" t="str">
        <f ca="1">IF(INDIRECT("ЗакСпец!I1546")&lt;&gt;"",INDIRECT("ЗакСпец!I1546"),"")</f>
        <v/>
      </c>
      <c r="Y2146" s="141"/>
      <c r="Z2146" s="141"/>
      <c r="AA2146" s="141"/>
      <c r="AB2146" s="139"/>
    </row>
    <row r="2147" spans="1:28" ht="14.45" customHeight="1" thickBot="1" x14ac:dyDescent="0.25">
      <c r="A2147" s="132"/>
      <c r="B2147" s="134"/>
      <c r="C2147" s="162" t="s">
        <v>27</v>
      </c>
      <c r="D2147" s="162"/>
      <c r="E2147" s="127"/>
      <c r="F2147" s="127"/>
      <c r="G2147" s="223"/>
      <c r="H2147" s="141"/>
      <c r="I2147" s="222"/>
      <c r="J2147" s="222"/>
      <c r="K2147" s="222"/>
      <c r="L2147" s="222"/>
      <c r="M2147" s="222"/>
      <c r="N2147" s="222"/>
      <c r="O2147" s="141"/>
      <c r="P2147" s="141"/>
      <c r="Q2147" s="141"/>
      <c r="R2147" s="141"/>
      <c r="S2147" s="141"/>
      <c r="T2147" s="222"/>
      <c r="U2147" s="222"/>
      <c r="V2147" s="141"/>
      <c r="W2147" s="141"/>
      <c r="X2147" s="141"/>
      <c r="Y2147" s="141"/>
      <c r="Z2147" s="141"/>
      <c r="AA2147" s="141"/>
      <c r="AB2147" s="139"/>
    </row>
    <row r="2148" spans="1:28" ht="14.45" customHeight="1" thickBot="1" x14ac:dyDescent="0.25">
      <c r="A2148" s="132"/>
      <c r="B2148" s="134"/>
      <c r="C2148" s="162"/>
      <c r="D2148" s="162"/>
      <c r="E2148" s="127"/>
      <c r="F2148" s="127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39"/>
    </row>
    <row r="2149" spans="1:28" ht="14.45" customHeight="1" thickBot="1" x14ac:dyDescent="0.25">
      <c r="A2149" s="132"/>
      <c r="B2149" s="134"/>
      <c r="C2149" s="162"/>
      <c r="D2149" s="162"/>
      <c r="E2149" s="127"/>
      <c r="F2149" s="127"/>
      <c r="G2149" s="20"/>
      <c r="J2149" s="14"/>
      <c r="K2149" s="14"/>
      <c r="L2149" s="214"/>
      <c r="M2149" s="214"/>
      <c r="N2149" s="215"/>
      <c r="O2149" s="215"/>
      <c r="P2149" s="14"/>
      <c r="Q2149" s="14"/>
      <c r="R2149" s="226" t="str">
        <f>R2106</f>
        <v>1191-ИОС4.1-ВОР</v>
      </c>
      <c r="S2149" s="226"/>
      <c r="T2149" s="226"/>
      <c r="U2149" s="226"/>
      <c r="V2149" s="226"/>
      <c r="W2149" s="226"/>
      <c r="X2149" s="226"/>
      <c r="Y2149" s="226"/>
      <c r="Z2149" s="226"/>
      <c r="AA2149" s="13" t="s">
        <v>16</v>
      </c>
      <c r="AB2149" s="139"/>
    </row>
    <row r="2150" spans="1:28" ht="14.45" customHeight="1" thickBot="1" x14ac:dyDescent="0.25">
      <c r="A2150" s="132"/>
      <c r="B2150" s="134"/>
      <c r="C2150" s="162"/>
      <c r="D2150" s="162"/>
      <c r="E2150" s="127"/>
      <c r="F2150" s="127"/>
      <c r="G2150" s="20"/>
      <c r="J2150" s="27"/>
      <c r="K2150" s="27"/>
      <c r="L2150" s="199"/>
      <c r="M2150" s="199"/>
      <c r="N2150" s="219"/>
      <c r="O2150" s="219"/>
      <c r="P2150" s="27"/>
      <c r="Q2150" s="27"/>
      <c r="R2150" s="226"/>
      <c r="S2150" s="226"/>
      <c r="T2150" s="226"/>
      <c r="U2150" s="226"/>
      <c r="V2150" s="226"/>
      <c r="W2150" s="226"/>
      <c r="X2150" s="226"/>
      <c r="Y2150" s="226"/>
      <c r="Z2150" s="226"/>
      <c r="AA2150" s="127" t="str">
        <f ca="1">IF(CONCATENATE(H2112,H2113,H2114,H2115,H2116)&lt;&gt;"",AA2107+1,"")</f>
        <v/>
      </c>
      <c r="AB2150" s="139"/>
    </row>
    <row r="2151" spans="1:28" ht="14.45" customHeight="1" thickBot="1" x14ac:dyDescent="0.25">
      <c r="A2151" s="132"/>
      <c r="B2151" s="134"/>
      <c r="C2151" s="162"/>
      <c r="D2151" s="162"/>
      <c r="E2151" s="127"/>
      <c r="F2151" s="127"/>
      <c r="G2151" s="23"/>
      <c r="H2151" s="42"/>
      <c r="I2151" s="24"/>
      <c r="J2151" s="13" t="s">
        <v>10</v>
      </c>
      <c r="K2151" s="13" t="s">
        <v>11</v>
      </c>
      <c r="L2151" s="213" t="s">
        <v>16</v>
      </c>
      <c r="M2151" s="213"/>
      <c r="N2151" s="127" t="s">
        <v>12</v>
      </c>
      <c r="O2151" s="127"/>
      <c r="P2151" s="13" t="s">
        <v>13</v>
      </c>
      <c r="Q2151" s="13" t="s">
        <v>14</v>
      </c>
      <c r="R2151" s="226"/>
      <c r="S2151" s="226"/>
      <c r="T2151" s="226"/>
      <c r="U2151" s="226"/>
      <c r="V2151" s="226"/>
      <c r="W2151" s="226"/>
      <c r="X2151" s="226"/>
      <c r="Y2151" s="226"/>
      <c r="Z2151" s="226"/>
      <c r="AA2151" s="127"/>
      <c r="AB2151" s="139"/>
    </row>
    <row r="2152" spans="1:28" ht="16.899999999999999" customHeight="1" x14ac:dyDescent="0.2">
      <c r="A2152" s="196"/>
      <c r="B2152" s="197"/>
      <c r="C2152" s="197"/>
      <c r="D2152" s="197"/>
      <c r="E2152" s="197"/>
      <c r="F2152" s="197"/>
      <c r="G2152" s="197"/>
      <c r="H2152" s="197"/>
      <c r="I2152" s="197"/>
      <c r="J2152" s="197"/>
      <c r="K2152" s="197"/>
      <c r="L2152" s="197"/>
      <c r="M2152" s="197"/>
      <c r="N2152" s="197"/>
      <c r="O2152" s="197"/>
      <c r="P2152" s="197"/>
      <c r="Q2152" s="197"/>
      <c r="R2152" s="197"/>
      <c r="S2152" s="197"/>
      <c r="T2152" s="197"/>
      <c r="U2152" s="197"/>
      <c r="V2152" s="197"/>
      <c r="W2152" s="197"/>
      <c r="X2152" s="197"/>
      <c r="Y2152" s="197"/>
      <c r="Z2152" s="197"/>
      <c r="AA2152" s="197"/>
      <c r="AB2152" s="140"/>
    </row>
  </sheetData>
  <mergeCells count="8614"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2998"/>
  <sheetViews>
    <sheetView zoomScale="115" zoomScaleNormal="115" workbookViewId="0">
      <pane ySplit="1" topLeftCell="A38" activePane="bottomLeft" state="frozen"/>
      <selection pane="bottomLeft" activeCell="A50" sqref="A50:XFD50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2" customWidth="1"/>
    <col min="4" max="4" width="19.28515625" style="52" customWidth="1"/>
    <col min="5" max="5" width="25.5703125" style="52" customWidth="1"/>
    <col min="6" max="6" width="10.7109375" style="52" customWidth="1"/>
    <col min="7" max="7" width="6.7109375" style="110" customWidth="1"/>
    <col min="8" max="8" width="10.85546875" style="8" customWidth="1"/>
    <col min="9" max="9" width="12.5703125" style="8" customWidth="1"/>
    <col min="10" max="10" width="3.28515625" style="100" customWidth="1"/>
    <col min="11" max="16384" width="9.140625" style="8"/>
  </cols>
  <sheetData>
    <row r="1" spans="1:13" s="99" customFormat="1" ht="13.5" thickBot="1" x14ac:dyDescent="0.25">
      <c r="A1" s="103"/>
      <c r="B1" s="104"/>
      <c r="C1" s="105"/>
      <c r="D1" s="106"/>
      <c r="E1" s="106"/>
      <c r="F1" s="107"/>
      <c r="G1" s="108"/>
      <c r="H1" s="109"/>
      <c r="I1" s="109"/>
    </row>
    <row r="2" spans="1:13" s="96" customFormat="1" x14ac:dyDescent="0.2">
      <c r="A2" s="92"/>
      <c r="B2" s="93" t="s">
        <v>381</v>
      </c>
      <c r="C2" s="94"/>
      <c r="D2" s="94"/>
      <c r="E2" s="94"/>
      <c r="F2" s="94"/>
      <c r="G2" s="95"/>
      <c r="H2" s="92"/>
      <c r="I2" s="92"/>
      <c r="J2" s="99"/>
    </row>
    <row r="3" spans="1:13" s="96" customFormat="1" x14ac:dyDescent="0.2">
      <c r="A3" s="92"/>
      <c r="B3" s="93"/>
      <c r="C3" s="94"/>
      <c r="D3" s="94"/>
      <c r="E3" s="94"/>
      <c r="F3" s="94"/>
      <c r="G3" s="95"/>
      <c r="H3" s="92"/>
      <c r="I3" s="92"/>
      <c r="J3" s="99"/>
    </row>
    <row r="4" spans="1:13" x14ac:dyDescent="0.2">
      <c r="A4" s="54"/>
      <c r="B4" s="55" t="s">
        <v>82</v>
      </c>
      <c r="C4" s="56"/>
      <c r="D4" s="57"/>
      <c r="E4" s="57"/>
      <c r="F4" s="57"/>
      <c r="G4" s="60"/>
      <c r="H4"/>
    </row>
    <row r="5" spans="1:13" x14ac:dyDescent="0.2">
      <c r="A5" s="54"/>
      <c r="B5" s="58" t="s">
        <v>382</v>
      </c>
      <c r="C5" s="56"/>
      <c r="D5" s="57"/>
      <c r="E5" s="57"/>
      <c r="F5" s="57"/>
      <c r="G5" s="60"/>
      <c r="H5"/>
    </row>
    <row r="6" spans="1:13" x14ac:dyDescent="0.2">
      <c r="A6" s="54"/>
      <c r="B6" s="54" t="s">
        <v>310</v>
      </c>
      <c r="C6" s="57" t="s">
        <v>311</v>
      </c>
      <c r="D6" s="57"/>
      <c r="E6" s="57" t="s">
        <v>79</v>
      </c>
      <c r="F6" s="57" t="s">
        <v>35</v>
      </c>
      <c r="G6" s="60">
        <v>3</v>
      </c>
      <c r="H6"/>
    </row>
    <row r="7" spans="1:13" x14ac:dyDescent="0.2">
      <c r="A7" s="54"/>
      <c r="B7" s="54" t="s">
        <v>55</v>
      </c>
      <c r="C7" s="57" t="s">
        <v>56</v>
      </c>
      <c r="D7" s="57"/>
      <c r="E7" s="57"/>
      <c r="F7" s="57" t="s">
        <v>34</v>
      </c>
      <c r="G7" s="60">
        <v>30</v>
      </c>
      <c r="H7"/>
    </row>
    <row r="8" spans="1:13" customFormat="1" x14ac:dyDescent="0.2">
      <c r="A8" s="54"/>
      <c r="B8" s="54" t="s">
        <v>57</v>
      </c>
      <c r="C8" s="57" t="s">
        <v>56</v>
      </c>
      <c r="D8" s="57"/>
      <c r="E8" s="57"/>
      <c r="F8" s="57" t="s">
        <v>34</v>
      </c>
      <c r="G8" s="60">
        <v>195</v>
      </c>
      <c r="J8" s="98"/>
    </row>
    <row r="9" spans="1:13" customFormat="1" ht="25.5" x14ac:dyDescent="0.2">
      <c r="A9" s="54"/>
      <c r="B9" s="54" t="s">
        <v>52</v>
      </c>
      <c r="C9" s="57" t="s">
        <v>53</v>
      </c>
      <c r="D9" s="57"/>
      <c r="E9" s="57" t="s">
        <v>54</v>
      </c>
      <c r="F9" s="57" t="s">
        <v>35</v>
      </c>
      <c r="G9" s="60">
        <v>3</v>
      </c>
      <c r="J9" s="98"/>
    </row>
    <row r="10" spans="1:13" customFormat="1" ht="25.5" x14ac:dyDescent="0.2">
      <c r="A10" s="54"/>
      <c r="B10" s="54" t="s">
        <v>211</v>
      </c>
      <c r="C10" s="57" t="s">
        <v>212</v>
      </c>
      <c r="D10" s="57"/>
      <c r="E10" s="57" t="s">
        <v>213</v>
      </c>
      <c r="F10" s="57" t="s">
        <v>61</v>
      </c>
      <c r="G10" s="60">
        <v>78</v>
      </c>
      <c r="J10" s="98"/>
    </row>
    <row r="11" spans="1:13" s="34" customFormat="1" x14ac:dyDescent="0.2">
      <c r="A11" s="59"/>
      <c r="B11" s="59" t="s">
        <v>116</v>
      </c>
      <c r="C11" s="60"/>
      <c r="D11" s="60"/>
      <c r="E11" s="60"/>
      <c r="F11" s="57" t="s">
        <v>61</v>
      </c>
      <c r="G11" s="60">
        <v>22.5</v>
      </c>
      <c r="H11"/>
      <c r="J11" s="98"/>
    </row>
    <row r="12" spans="1:13" s="9" customFormat="1" ht="14.25" customHeight="1" x14ac:dyDescent="0.2">
      <c r="A12" s="54"/>
      <c r="B12" s="54" t="s">
        <v>73</v>
      </c>
      <c r="C12" s="57" t="s">
        <v>74</v>
      </c>
      <c r="D12" s="57"/>
      <c r="E12" s="57" t="s">
        <v>72</v>
      </c>
      <c r="F12" s="57" t="s">
        <v>35</v>
      </c>
      <c r="G12" s="60">
        <v>3</v>
      </c>
      <c r="H12"/>
      <c r="J12" s="100"/>
      <c r="M12" s="10"/>
    </row>
    <row r="13" spans="1:13" s="9" customFormat="1" ht="14.25" customHeight="1" x14ac:dyDescent="0.2">
      <c r="A13" s="54"/>
      <c r="B13" s="54" t="s">
        <v>86</v>
      </c>
      <c r="C13" s="57" t="s">
        <v>87</v>
      </c>
      <c r="D13" s="57"/>
      <c r="E13" s="57"/>
      <c r="F13" s="57" t="s">
        <v>35</v>
      </c>
      <c r="G13" s="60">
        <v>3</v>
      </c>
      <c r="H13"/>
      <c r="J13" s="100"/>
      <c r="M13" s="10"/>
    </row>
    <row r="14" spans="1:13" s="35" customFormat="1" x14ac:dyDescent="0.2">
      <c r="A14" s="59"/>
      <c r="B14" s="66"/>
      <c r="C14" s="68"/>
      <c r="D14" s="60"/>
      <c r="E14" s="60"/>
      <c r="F14" s="60"/>
      <c r="G14" s="60"/>
      <c r="H14" s="34"/>
      <c r="J14" s="100"/>
    </row>
    <row r="15" spans="1:13" x14ac:dyDescent="0.2">
      <c r="A15" s="54"/>
      <c r="B15" s="58" t="s">
        <v>383</v>
      </c>
      <c r="C15" s="56"/>
      <c r="D15" s="57"/>
      <c r="E15" s="57"/>
      <c r="F15" s="57"/>
      <c r="G15" s="60"/>
      <c r="H15"/>
    </row>
    <row r="16" spans="1:13" x14ac:dyDescent="0.2">
      <c r="A16" s="54"/>
      <c r="B16" s="54" t="s">
        <v>312</v>
      </c>
      <c r="C16" s="57" t="s">
        <v>311</v>
      </c>
      <c r="D16" s="57"/>
      <c r="E16" s="57" t="s">
        <v>79</v>
      </c>
      <c r="F16" s="57" t="s">
        <v>35</v>
      </c>
      <c r="G16" s="60">
        <v>3</v>
      </c>
      <c r="H16"/>
    </row>
    <row r="17" spans="1:13" x14ac:dyDescent="0.2">
      <c r="A17" s="54"/>
      <c r="B17" s="54" t="s">
        <v>55</v>
      </c>
      <c r="C17" s="57" t="s">
        <v>56</v>
      </c>
      <c r="D17" s="57"/>
      <c r="E17" s="57"/>
      <c r="F17" s="57" t="s">
        <v>34</v>
      </c>
      <c r="G17" s="60">
        <v>30</v>
      </c>
      <c r="H17"/>
    </row>
    <row r="18" spans="1:13" customFormat="1" x14ac:dyDescent="0.2">
      <c r="A18" s="54"/>
      <c r="B18" s="54" t="s">
        <v>57</v>
      </c>
      <c r="C18" s="57" t="s">
        <v>56</v>
      </c>
      <c r="D18" s="57"/>
      <c r="E18" s="57"/>
      <c r="F18" s="57" t="s">
        <v>34</v>
      </c>
      <c r="G18" s="60">
        <v>195</v>
      </c>
      <c r="J18" s="98"/>
    </row>
    <row r="19" spans="1:13" customFormat="1" ht="25.5" x14ac:dyDescent="0.2">
      <c r="A19" s="54"/>
      <c r="B19" s="54" t="s">
        <v>52</v>
      </c>
      <c r="C19" s="57" t="s">
        <v>53</v>
      </c>
      <c r="D19" s="57"/>
      <c r="E19" s="57" t="s">
        <v>54</v>
      </c>
      <c r="F19" s="57" t="s">
        <v>35</v>
      </c>
      <c r="G19" s="60">
        <v>3</v>
      </c>
      <c r="J19" s="98"/>
    </row>
    <row r="20" spans="1:13" customFormat="1" ht="25.5" x14ac:dyDescent="0.2">
      <c r="A20" s="54"/>
      <c r="B20" s="54" t="s">
        <v>211</v>
      </c>
      <c r="C20" s="57" t="s">
        <v>212</v>
      </c>
      <c r="D20" s="57"/>
      <c r="E20" s="57" t="s">
        <v>213</v>
      </c>
      <c r="F20" s="57" t="s">
        <v>61</v>
      </c>
      <c r="G20" s="60">
        <v>78</v>
      </c>
      <c r="J20" s="98"/>
    </row>
    <row r="21" spans="1:13" s="34" customFormat="1" x14ac:dyDescent="0.2">
      <c r="A21" s="59"/>
      <c r="B21" s="59" t="s">
        <v>116</v>
      </c>
      <c r="C21" s="60"/>
      <c r="D21" s="60"/>
      <c r="E21" s="60"/>
      <c r="F21" s="57" t="s">
        <v>61</v>
      </c>
      <c r="G21" s="60">
        <v>22.5</v>
      </c>
      <c r="J21" s="98"/>
    </row>
    <row r="22" spans="1:13" s="9" customFormat="1" ht="14.25" customHeight="1" x14ac:dyDescent="0.2">
      <c r="A22" s="54"/>
      <c r="B22" s="54" t="s">
        <v>73</v>
      </c>
      <c r="C22" s="57" t="s">
        <v>74</v>
      </c>
      <c r="D22" s="57"/>
      <c r="E22" s="57" t="s">
        <v>72</v>
      </c>
      <c r="F22" s="57" t="s">
        <v>35</v>
      </c>
      <c r="G22" s="60">
        <v>3</v>
      </c>
      <c r="H22"/>
      <c r="J22" s="100"/>
      <c r="M22" s="10"/>
    </row>
    <row r="23" spans="1:13" s="9" customFormat="1" ht="14.25" customHeight="1" x14ac:dyDescent="0.2">
      <c r="A23" s="54"/>
      <c r="B23" s="54" t="s">
        <v>86</v>
      </c>
      <c r="C23" s="57" t="s">
        <v>87</v>
      </c>
      <c r="D23" s="57"/>
      <c r="E23" s="57"/>
      <c r="F23" s="57" t="s">
        <v>35</v>
      </c>
      <c r="G23" s="60">
        <v>3</v>
      </c>
      <c r="H23"/>
      <c r="J23" s="100"/>
      <c r="M23" s="10"/>
    </row>
    <row r="24" spans="1:13" s="35" customFormat="1" x14ac:dyDescent="0.2">
      <c r="A24" s="59"/>
      <c r="B24" s="66"/>
      <c r="C24" s="68"/>
      <c r="D24" s="60"/>
      <c r="E24" s="60"/>
      <c r="F24" s="60"/>
      <c r="G24" s="60"/>
      <c r="H24" s="34"/>
      <c r="J24" s="100"/>
    </row>
    <row r="25" spans="1:13" x14ac:dyDescent="0.2">
      <c r="A25" s="54"/>
      <c r="B25" s="58" t="s">
        <v>384</v>
      </c>
      <c r="C25" s="57"/>
      <c r="D25" s="57"/>
      <c r="E25" s="57"/>
      <c r="F25" s="57"/>
      <c r="G25" s="60"/>
      <c r="H25"/>
    </row>
    <row r="26" spans="1:13" customFormat="1" ht="25.5" x14ac:dyDescent="0.2">
      <c r="A26" s="54"/>
      <c r="B26" s="54" t="s">
        <v>52</v>
      </c>
      <c r="C26" s="57" t="s">
        <v>62</v>
      </c>
      <c r="D26" s="57"/>
      <c r="E26" s="57" t="s">
        <v>54</v>
      </c>
      <c r="F26" s="57" t="s">
        <v>35</v>
      </c>
      <c r="G26" s="60">
        <v>3</v>
      </c>
      <c r="J26" s="98"/>
    </row>
    <row r="27" spans="1:13" customFormat="1" x14ac:dyDescent="0.2">
      <c r="A27" s="54"/>
      <c r="B27" s="54" t="s">
        <v>63</v>
      </c>
      <c r="C27" s="57" t="s">
        <v>56</v>
      </c>
      <c r="D27" s="57"/>
      <c r="E27" s="57"/>
      <c r="F27" s="57" t="s">
        <v>34</v>
      </c>
      <c r="G27" s="60">
        <v>6</v>
      </c>
      <c r="J27" s="98"/>
    </row>
    <row r="28" spans="1:13" customFormat="1" x14ac:dyDescent="0.2">
      <c r="A28" s="54"/>
      <c r="B28" s="54" t="s">
        <v>64</v>
      </c>
      <c r="C28" s="57" t="s">
        <v>56</v>
      </c>
      <c r="D28" s="57"/>
      <c r="E28" s="57"/>
      <c r="F28" s="57" t="s">
        <v>34</v>
      </c>
      <c r="G28" s="60">
        <v>180</v>
      </c>
      <c r="J28" s="98"/>
    </row>
    <row r="29" spans="1:13" s="34" customFormat="1" x14ac:dyDescent="0.2">
      <c r="A29" s="59"/>
      <c r="B29" s="59" t="s">
        <v>116</v>
      </c>
      <c r="C29" s="60"/>
      <c r="D29" s="60"/>
      <c r="E29" s="60"/>
      <c r="F29" s="57" t="s">
        <v>61</v>
      </c>
      <c r="G29" s="60">
        <v>52.5</v>
      </c>
      <c r="H29"/>
      <c r="J29" s="98"/>
    </row>
    <row r="30" spans="1:13" customFormat="1" ht="25.5" x14ac:dyDescent="0.2">
      <c r="A30" s="54"/>
      <c r="B30" s="54" t="s">
        <v>211</v>
      </c>
      <c r="C30" s="57" t="s">
        <v>212</v>
      </c>
      <c r="D30" s="57"/>
      <c r="E30" s="57" t="s">
        <v>213</v>
      </c>
      <c r="F30" s="57" t="s">
        <v>61</v>
      </c>
      <c r="G30" s="60">
        <v>97.5</v>
      </c>
      <c r="J30" s="98"/>
    </row>
    <row r="31" spans="1:13" customFormat="1" x14ac:dyDescent="0.2">
      <c r="A31" s="54"/>
      <c r="B31" s="54" t="s">
        <v>86</v>
      </c>
      <c r="C31" s="57" t="s">
        <v>89</v>
      </c>
      <c r="D31" s="57"/>
      <c r="E31" s="57"/>
      <c r="F31" s="57" t="s">
        <v>35</v>
      </c>
      <c r="G31" s="60">
        <v>3</v>
      </c>
      <c r="J31" s="98"/>
    </row>
    <row r="32" spans="1:13" customFormat="1" x14ac:dyDescent="0.2">
      <c r="A32" s="54"/>
      <c r="B32" s="37" t="s">
        <v>314</v>
      </c>
      <c r="C32" s="57" t="s">
        <v>313</v>
      </c>
      <c r="D32" s="57"/>
      <c r="E32" s="57" t="s">
        <v>72</v>
      </c>
      <c r="F32" s="57" t="s">
        <v>35</v>
      </c>
      <c r="G32" s="60">
        <v>3</v>
      </c>
      <c r="J32" s="98"/>
    </row>
    <row r="33" spans="1:10" customFormat="1" x14ac:dyDescent="0.2">
      <c r="A33" s="54"/>
      <c r="B33" s="54" t="s">
        <v>73</v>
      </c>
      <c r="C33" s="57" t="s">
        <v>74</v>
      </c>
      <c r="D33" s="57"/>
      <c r="E33" s="57" t="s">
        <v>72</v>
      </c>
      <c r="F33" s="57" t="s">
        <v>35</v>
      </c>
      <c r="G33" s="60">
        <v>3</v>
      </c>
      <c r="J33" s="98"/>
    </row>
    <row r="34" spans="1:10" customFormat="1" x14ac:dyDescent="0.2">
      <c r="A34" s="54"/>
      <c r="B34" s="54"/>
      <c r="C34" s="57"/>
      <c r="D34" s="57"/>
      <c r="E34" s="57"/>
      <c r="F34" s="57"/>
      <c r="G34" s="60"/>
      <c r="J34" s="98"/>
    </row>
    <row r="35" spans="1:10" x14ac:dyDescent="0.2">
      <c r="A35" s="54"/>
      <c r="B35" s="58" t="s">
        <v>385</v>
      </c>
      <c r="C35" s="57"/>
      <c r="D35" s="57"/>
      <c r="E35" s="57"/>
      <c r="F35" s="57"/>
      <c r="G35" s="60"/>
      <c r="H35"/>
    </row>
    <row r="36" spans="1:10" customFormat="1" ht="25.5" x14ac:dyDescent="0.2">
      <c r="A36" s="54"/>
      <c r="B36" s="54" t="s">
        <v>52</v>
      </c>
      <c r="C36" s="57" t="s">
        <v>62</v>
      </c>
      <c r="D36" s="57"/>
      <c r="E36" s="57" t="s">
        <v>54</v>
      </c>
      <c r="F36" s="57" t="s">
        <v>35</v>
      </c>
      <c r="G36" s="60">
        <v>3</v>
      </c>
      <c r="J36" s="98"/>
    </row>
    <row r="37" spans="1:10" customFormat="1" x14ac:dyDescent="0.2">
      <c r="A37" s="54"/>
      <c r="B37" s="54" t="s">
        <v>63</v>
      </c>
      <c r="C37" s="57" t="s">
        <v>56</v>
      </c>
      <c r="D37" s="57"/>
      <c r="E37" s="57"/>
      <c r="F37" s="57" t="s">
        <v>34</v>
      </c>
      <c r="G37" s="60">
        <v>6</v>
      </c>
      <c r="J37" s="98"/>
    </row>
    <row r="38" spans="1:10" customFormat="1" x14ac:dyDescent="0.2">
      <c r="A38" s="54"/>
      <c r="B38" s="54" t="s">
        <v>64</v>
      </c>
      <c r="C38" s="57" t="s">
        <v>56</v>
      </c>
      <c r="D38" s="57"/>
      <c r="E38" s="57"/>
      <c r="F38" s="57" t="s">
        <v>34</v>
      </c>
      <c r="G38" s="60">
        <v>180</v>
      </c>
      <c r="J38" s="98"/>
    </row>
    <row r="39" spans="1:10" s="34" customFormat="1" x14ac:dyDescent="0.2">
      <c r="A39" s="59"/>
      <c r="B39" s="59" t="s">
        <v>116</v>
      </c>
      <c r="C39" s="60"/>
      <c r="D39" s="60"/>
      <c r="E39" s="60"/>
      <c r="F39" s="57" t="s">
        <v>61</v>
      </c>
      <c r="G39" s="60">
        <v>52.5</v>
      </c>
      <c r="H39"/>
      <c r="J39" s="98"/>
    </row>
    <row r="40" spans="1:10" customFormat="1" ht="25.5" x14ac:dyDescent="0.2">
      <c r="A40" s="54"/>
      <c r="B40" s="54" t="s">
        <v>211</v>
      </c>
      <c r="C40" s="57" t="s">
        <v>212</v>
      </c>
      <c r="D40" s="57"/>
      <c r="E40" s="57" t="s">
        <v>213</v>
      </c>
      <c r="F40" s="57" t="s">
        <v>61</v>
      </c>
      <c r="G40" s="60">
        <v>97.5</v>
      </c>
      <c r="J40" s="98"/>
    </row>
    <row r="41" spans="1:10" customFormat="1" x14ac:dyDescent="0.2">
      <c r="A41" s="54"/>
      <c r="B41" s="54" t="s">
        <v>86</v>
      </c>
      <c r="C41" s="57" t="s">
        <v>89</v>
      </c>
      <c r="D41" s="57"/>
      <c r="E41" s="57"/>
      <c r="F41" s="57" t="s">
        <v>35</v>
      </c>
      <c r="G41" s="60">
        <v>3</v>
      </c>
      <c r="J41" s="98"/>
    </row>
    <row r="42" spans="1:10" customFormat="1" x14ac:dyDescent="0.2">
      <c r="A42" s="54"/>
      <c r="B42" s="37" t="s">
        <v>88</v>
      </c>
      <c r="C42" s="57" t="s">
        <v>89</v>
      </c>
      <c r="D42" s="57"/>
      <c r="E42" s="57"/>
      <c r="F42" s="57" t="s">
        <v>61</v>
      </c>
      <c r="G42" s="60">
        <v>0.60000000000000009</v>
      </c>
      <c r="J42" s="98"/>
    </row>
    <row r="43" spans="1:10" customFormat="1" x14ac:dyDescent="0.2">
      <c r="A43" s="54"/>
      <c r="B43" s="54" t="s">
        <v>73</v>
      </c>
      <c r="C43" s="57" t="s">
        <v>74</v>
      </c>
      <c r="D43" s="57"/>
      <c r="E43" s="57" t="s">
        <v>72</v>
      </c>
      <c r="F43" s="57" t="s">
        <v>35</v>
      </c>
      <c r="G43" s="60">
        <v>3</v>
      </c>
      <c r="J43" s="98"/>
    </row>
    <row r="44" spans="1:10" customFormat="1" x14ac:dyDescent="0.2">
      <c r="A44" s="54"/>
      <c r="B44" s="54"/>
      <c r="C44" s="57"/>
      <c r="D44" s="57"/>
      <c r="E44" s="57"/>
      <c r="F44" s="57"/>
      <c r="G44" s="60"/>
      <c r="J44" s="98"/>
    </row>
    <row r="45" spans="1:10" x14ac:dyDescent="0.2">
      <c r="A45" s="54"/>
      <c r="B45" s="58" t="s">
        <v>386</v>
      </c>
      <c r="C45" s="57"/>
      <c r="D45" s="57"/>
      <c r="E45" s="57"/>
      <c r="F45" s="57"/>
      <c r="G45" s="60"/>
      <c r="H45"/>
    </row>
    <row r="46" spans="1:10" customFormat="1" x14ac:dyDescent="0.2">
      <c r="A46" s="54"/>
      <c r="B46" s="54" t="s">
        <v>65</v>
      </c>
      <c r="C46" s="57" t="s">
        <v>56</v>
      </c>
      <c r="D46" s="57"/>
      <c r="E46" s="57"/>
      <c r="F46" s="57" t="s">
        <v>34</v>
      </c>
      <c r="G46" s="60">
        <v>180</v>
      </c>
      <c r="J46" s="98"/>
    </row>
    <row r="47" spans="1:10" customFormat="1" x14ac:dyDescent="0.2">
      <c r="A47" s="54"/>
      <c r="B47" s="54" t="s">
        <v>64</v>
      </c>
      <c r="C47" s="57" t="s">
        <v>56</v>
      </c>
      <c r="D47" s="57"/>
      <c r="E47" s="57"/>
      <c r="F47" s="57" t="s">
        <v>34</v>
      </c>
      <c r="G47" s="60">
        <v>204</v>
      </c>
      <c r="J47" s="98"/>
    </row>
    <row r="48" spans="1:10" s="34" customFormat="1" x14ac:dyDescent="0.2">
      <c r="A48" s="59"/>
      <c r="B48" s="59" t="s">
        <v>116</v>
      </c>
      <c r="C48" s="60"/>
      <c r="D48" s="60"/>
      <c r="E48" s="60"/>
      <c r="F48" s="57" t="s">
        <v>61</v>
      </c>
      <c r="G48" s="60">
        <v>60</v>
      </c>
      <c r="H48"/>
      <c r="J48" s="98"/>
    </row>
    <row r="49" spans="1:10" customFormat="1" ht="25.5" x14ac:dyDescent="0.2">
      <c r="A49" s="54"/>
      <c r="B49" s="54" t="s">
        <v>211</v>
      </c>
      <c r="C49" s="57" t="s">
        <v>212</v>
      </c>
      <c r="D49" s="57"/>
      <c r="E49" s="57" t="s">
        <v>213</v>
      </c>
      <c r="F49" s="57" t="s">
        <v>61</v>
      </c>
      <c r="G49" s="60">
        <v>360</v>
      </c>
      <c r="J49" s="98"/>
    </row>
    <row r="50" spans="1:10" s="34" customFormat="1" x14ac:dyDescent="0.2">
      <c r="A50" s="59"/>
      <c r="B50" s="59" t="s">
        <v>73</v>
      </c>
      <c r="C50" s="60" t="s">
        <v>75</v>
      </c>
      <c r="D50" s="60"/>
      <c r="E50" s="60" t="s">
        <v>72</v>
      </c>
      <c r="F50" s="60" t="s">
        <v>35</v>
      </c>
      <c r="G50" s="60">
        <v>49</v>
      </c>
    </row>
    <row r="51" spans="1:10" customFormat="1" x14ac:dyDescent="0.2">
      <c r="A51" s="54"/>
      <c r="B51" s="37" t="s">
        <v>88</v>
      </c>
      <c r="C51" s="61" t="s">
        <v>89</v>
      </c>
      <c r="D51" s="61"/>
      <c r="E51" s="61"/>
      <c r="F51" s="61" t="s">
        <v>61</v>
      </c>
      <c r="G51" s="63">
        <v>0.75</v>
      </c>
      <c r="J51" s="98"/>
    </row>
    <row r="52" spans="1:10" customFormat="1" x14ac:dyDescent="0.2">
      <c r="A52" s="54"/>
      <c r="B52" s="62" t="s">
        <v>86</v>
      </c>
      <c r="C52" s="61" t="s">
        <v>358</v>
      </c>
      <c r="D52" s="61"/>
      <c r="E52" s="61"/>
      <c r="F52" s="61" t="s">
        <v>35</v>
      </c>
      <c r="G52" s="63">
        <v>3</v>
      </c>
      <c r="J52" s="98"/>
    </row>
    <row r="53" spans="1:10" customFormat="1" x14ac:dyDescent="0.2">
      <c r="A53" s="54"/>
      <c r="B53" s="54"/>
      <c r="C53" s="57"/>
      <c r="D53" s="57"/>
      <c r="E53" s="57"/>
      <c r="F53" s="57"/>
      <c r="G53" s="60"/>
      <c r="J53" s="98"/>
    </row>
    <row r="54" spans="1:10" customFormat="1" x14ac:dyDescent="0.2">
      <c r="A54" s="54"/>
      <c r="B54" s="58" t="s">
        <v>83</v>
      </c>
      <c r="C54" s="56"/>
      <c r="D54" s="57"/>
      <c r="E54" s="57"/>
      <c r="F54" s="57"/>
      <c r="G54" s="60"/>
      <c r="J54" s="98"/>
    </row>
    <row r="55" spans="1:10" customFormat="1" x14ac:dyDescent="0.2">
      <c r="A55" s="54"/>
      <c r="B55" s="59" t="s">
        <v>315</v>
      </c>
      <c r="C55" s="60" t="s">
        <v>316</v>
      </c>
      <c r="D55" s="60"/>
      <c r="E55" s="60" t="s">
        <v>317</v>
      </c>
      <c r="F55" s="60" t="s">
        <v>35</v>
      </c>
      <c r="G55" s="60">
        <v>3</v>
      </c>
      <c r="J55" s="98"/>
    </row>
    <row r="56" spans="1:10" customFormat="1" x14ac:dyDescent="0.2">
      <c r="A56" s="54"/>
      <c r="B56" s="54" t="s">
        <v>318</v>
      </c>
      <c r="C56" s="57" t="s">
        <v>56</v>
      </c>
      <c r="D56" s="57"/>
      <c r="E56" s="57"/>
      <c r="F56" s="57" t="s">
        <v>34</v>
      </c>
      <c r="G56" s="60">
        <v>1.5</v>
      </c>
      <c r="J56" s="98"/>
    </row>
    <row r="57" spans="1:10" x14ac:dyDescent="0.2">
      <c r="A57" s="54"/>
      <c r="B57" s="54"/>
      <c r="C57" s="56"/>
      <c r="D57" s="57"/>
      <c r="E57" s="57"/>
      <c r="F57" s="57"/>
      <c r="G57" s="60"/>
      <c r="H57"/>
    </row>
    <row r="58" spans="1:10" x14ac:dyDescent="0.2">
      <c r="A58" s="54"/>
      <c r="B58" s="36" t="s">
        <v>84</v>
      </c>
      <c r="C58" s="56"/>
      <c r="D58" s="57"/>
      <c r="E58" s="57"/>
      <c r="F58" s="57"/>
      <c r="G58" s="60"/>
      <c r="H58"/>
    </row>
    <row r="59" spans="1:10" x14ac:dyDescent="0.2">
      <c r="A59" s="54"/>
      <c r="B59" s="54" t="s">
        <v>216</v>
      </c>
      <c r="C59" s="57" t="s">
        <v>70</v>
      </c>
      <c r="D59" s="57"/>
      <c r="E59" s="57" t="s">
        <v>71</v>
      </c>
      <c r="F59" s="57" t="s">
        <v>35</v>
      </c>
      <c r="G59" s="60">
        <v>56</v>
      </c>
      <c r="H59"/>
    </row>
    <row r="60" spans="1:10" x14ac:dyDescent="0.2">
      <c r="A60" s="54"/>
      <c r="B60" s="54" t="s">
        <v>66</v>
      </c>
      <c r="C60" s="57" t="s">
        <v>67</v>
      </c>
      <c r="D60" s="57"/>
      <c r="E60" s="57" t="s">
        <v>68</v>
      </c>
      <c r="F60" s="57" t="s">
        <v>35</v>
      </c>
      <c r="G60" s="60">
        <f>402</f>
        <v>402</v>
      </c>
      <c r="H60"/>
      <c r="I60" s="7"/>
    </row>
    <row r="61" spans="1:10" x14ac:dyDescent="0.2">
      <c r="A61" s="54"/>
      <c r="B61" s="54" t="s">
        <v>69</v>
      </c>
      <c r="C61" s="57" t="s">
        <v>56</v>
      </c>
      <c r="D61" s="57"/>
      <c r="E61" s="57"/>
      <c r="F61" s="57" t="s">
        <v>34</v>
      </c>
      <c r="G61" s="60">
        <v>80</v>
      </c>
      <c r="H61"/>
      <c r="I61" s="7"/>
    </row>
    <row r="62" spans="1:10" x14ac:dyDescent="0.2">
      <c r="A62" s="54"/>
      <c r="B62" s="54" t="s">
        <v>57</v>
      </c>
      <c r="C62" s="57" t="s">
        <v>56</v>
      </c>
      <c r="D62" s="57"/>
      <c r="E62" s="57"/>
      <c r="F62" s="57" t="s">
        <v>34</v>
      </c>
      <c r="G62" s="60">
        <v>308</v>
      </c>
      <c r="H62"/>
      <c r="I62" s="7"/>
    </row>
    <row r="63" spans="1:10" s="34" customFormat="1" x14ac:dyDescent="0.2">
      <c r="A63" s="59"/>
      <c r="B63" s="59" t="s">
        <v>116</v>
      </c>
      <c r="C63" s="60"/>
      <c r="D63" s="60"/>
      <c r="E63" s="60"/>
      <c r="F63" s="57" t="s">
        <v>61</v>
      </c>
      <c r="G63" s="60">
        <v>10</v>
      </c>
      <c r="J63" s="98"/>
    </row>
    <row r="64" spans="1:10" ht="25.5" x14ac:dyDescent="0.2">
      <c r="A64" s="54"/>
      <c r="B64" s="54" t="s">
        <v>211</v>
      </c>
      <c r="C64" s="57" t="s">
        <v>212</v>
      </c>
      <c r="D64" s="57"/>
      <c r="E64" s="57" t="s">
        <v>213</v>
      </c>
      <c r="F64" s="57" t="s">
        <v>61</v>
      </c>
      <c r="G64" s="60">
        <v>96</v>
      </c>
      <c r="H64"/>
      <c r="I64" s="7"/>
    </row>
    <row r="65" spans="1:13" s="35" customFormat="1" ht="25.5" x14ac:dyDescent="0.2">
      <c r="A65" s="59"/>
      <c r="B65" s="37" t="s">
        <v>217</v>
      </c>
      <c r="C65" s="63"/>
      <c r="D65" s="63"/>
      <c r="E65" s="63"/>
      <c r="F65" s="63" t="s">
        <v>285</v>
      </c>
      <c r="G65" s="63" t="s">
        <v>286</v>
      </c>
      <c r="H65" s="78"/>
      <c r="J65" s="100"/>
    </row>
    <row r="66" spans="1:13" s="35" customFormat="1" x14ac:dyDescent="0.2">
      <c r="A66" s="59"/>
      <c r="B66" s="37"/>
      <c r="C66" s="63"/>
      <c r="D66" s="63"/>
      <c r="E66" s="63"/>
      <c r="F66" s="63"/>
      <c r="G66" s="63"/>
      <c r="H66" s="78"/>
      <c r="J66" s="100"/>
    </row>
    <row r="67" spans="1:13" x14ac:dyDescent="0.2">
      <c r="A67" s="54"/>
      <c r="B67" s="48" t="s">
        <v>210</v>
      </c>
      <c r="C67" s="51"/>
      <c r="D67" s="51"/>
      <c r="E67" s="51"/>
      <c r="F67" s="51" t="s">
        <v>208</v>
      </c>
      <c r="G67" s="97">
        <v>480</v>
      </c>
      <c r="H67" s="76"/>
      <c r="I67" s="77"/>
      <c r="J67" s="101"/>
      <c r="K67" s="77"/>
      <c r="L67" s="77"/>
    </row>
    <row r="68" spans="1:13" x14ac:dyDescent="0.2">
      <c r="A68" s="54"/>
      <c r="B68" s="48"/>
      <c r="C68" s="90"/>
      <c r="D68" s="90"/>
      <c r="E68" s="90"/>
      <c r="F68" s="90"/>
      <c r="G68" s="97"/>
      <c r="H68" s="76"/>
      <c r="I68" s="77"/>
      <c r="J68" s="101"/>
      <c r="K68" s="77"/>
      <c r="L68" s="77"/>
    </row>
    <row r="69" spans="1:13" s="30" customFormat="1" x14ac:dyDescent="0.2">
      <c r="A69" s="64"/>
      <c r="B69" s="55" t="s">
        <v>85</v>
      </c>
      <c r="C69" s="65"/>
      <c r="D69" s="65"/>
      <c r="E69" s="65"/>
      <c r="F69" s="65"/>
      <c r="G69" s="60"/>
      <c r="H69" s="29"/>
      <c r="J69" s="100"/>
      <c r="M69" s="31"/>
    </row>
    <row r="70" spans="1:13" x14ac:dyDescent="0.2">
      <c r="A70" s="54"/>
      <c r="B70" s="58" t="s">
        <v>411</v>
      </c>
      <c r="C70" s="57"/>
      <c r="D70" s="57"/>
      <c r="E70" s="57"/>
      <c r="F70" s="57"/>
      <c r="G70" s="60"/>
      <c r="H70"/>
      <c r="I70" s="7"/>
    </row>
    <row r="71" spans="1:13" customFormat="1" x14ac:dyDescent="0.2">
      <c r="A71" s="54"/>
      <c r="B71" s="54" t="s">
        <v>55</v>
      </c>
      <c r="C71" s="57" t="s">
        <v>56</v>
      </c>
      <c r="D71" s="57"/>
      <c r="E71" s="57"/>
      <c r="F71" s="57" t="s">
        <v>34</v>
      </c>
      <c r="G71" s="60">
        <v>0.5</v>
      </c>
      <c r="J71" s="98"/>
    </row>
    <row r="72" spans="1:13" customFormat="1" x14ac:dyDescent="0.2">
      <c r="A72" s="54"/>
      <c r="B72" s="54" t="s">
        <v>57</v>
      </c>
      <c r="C72" s="57" t="s">
        <v>56</v>
      </c>
      <c r="D72" s="57"/>
      <c r="E72" s="57"/>
      <c r="F72" s="57" t="s">
        <v>34</v>
      </c>
      <c r="G72" s="60">
        <v>60</v>
      </c>
      <c r="J72" s="98"/>
    </row>
    <row r="73" spans="1:13" customFormat="1" ht="25.5" x14ac:dyDescent="0.2">
      <c r="A73" s="54"/>
      <c r="B73" s="54" t="s">
        <v>52</v>
      </c>
      <c r="C73" s="57" t="s">
        <v>53</v>
      </c>
      <c r="D73" s="57"/>
      <c r="E73" s="57" t="s">
        <v>54</v>
      </c>
      <c r="F73" s="57" t="s">
        <v>35</v>
      </c>
      <c r="G73" s="60">
        <v>1</v>
      </c>
      <c r="J73" s="98"/>
    </row>
    <row r="74" spans="1:13" ht="12" customHeight="1" x14ac:dyDescent="0.2">
      <c r="A74" s="54"/>
      <c r="B74" s="62" t="s">
        <v>86</v>
      </c>
      <c r="C74" s="61" t="s">
        <v>87</v>
      </c>
      <c r="D74" s="61"/>
      <c r="E74" s="61"/>
      <c r="F74" s="61" t="s">
        <v>35</v>
      </c>
      <c r="G74" s="63">
        <v>1</v>
      </c>
      <c r="H74"/>
    </row>
    <row r="75" spans="1:13" customFormat="1" ht="25.5" x14ac:dyDescent="0.2">
      <c r="A75" s="54"/>
      <c r="B75" s="54" t="s">
        <v>211</v>
      </c>
      <c r="C75" s="57" t="s">
        <v>212</v>
      </c>
      <c r="D75" s="57"/>
      <c r="E75" s="57" t="s">
        <v>213</v>
      </c>
      <c r="F75" s="57" t="s">
        <v>61</v>
      </c>
      <c r="G75" s="60">
        <v>25</v>
      </c>
      <c r="J75" s="98"/>
    </row>
    <row r="76" spans="1:13" s="34" customFormat="1" x14ac:dyDescent="0.2">
      <c r="A76" s="59"/>
      <c r="B76" s="59" t="s">
        <v>116</v>
      </c>
      <c r="C76" s="60"/>
      <c r="D76" s="60"/>
      <c r="E76" s="60"/>
      <c r="F76" s="57" t="s">
        <v>61</v>
      </c>
      <c r="G76" s="60">
        <v>10</v>
      </c>
      <c r="J76" s="98"/>
    </row>
    <row r="77" spans="1:13" x14ac:dyDescent="0.2">
      <c r="A77" s="54"/>
      <c r="B77" s="54"/>
      <c r="C77" s="57"/>
      <c r="D77" s="57"/>
      <c r="E77" s="57"/>
      <c r="F77" s="57"/>
      <c r="G77" s="60"/>
      <c r="H77"/>
      <c r="I77" s="7"/>
    </row>
    <row r="78" spans="1:13" x14ac:dyDescent="0.2">
      <c r="A78" s="54"/>
      <c r="B78" s="58" t="s">
        <v>387</v>
      </c>
      <c r="C78" s="57"/>
      <c r="D78" s="57"/>
      <c r="E78" s="57"/>
      <c r="F78" s="57"/>
      <c r="G78" s="60"/>
      <c r="H78"/>
      <c r="I78" s="7"/>
    </row>
    <row r="79" spans="1:13" customFormat="1" x14ac:dyDescent="0.2">
      <c r="A79" s="54"/>
      <c r="B79" s="54" t="s">
        <v>55</v>
      </c>
      <c r="C79" s="57" t="s">
        <v>56</v>
      </c>
      <c r="D79" s="57"/>
      <c r="E79" s="57"/>
      <c r="F79" s="57" t="s">
        <v>34</v>
      </c>
      <c r="G79" s="60">
        <v>1</v>
      </c>
      <c r="J79" s="98"/>
    </row>
    <row r="80" spans="1:13" customFormat="1" x14ac:dyDescent="0.2">
      <c r="A80" s="54"/>
      <c r="B80" s="54" t="s">
        <v>57</v>
      </c>
      <c r="C80" s="57" t="s">
        <v>56</v>
      </c>
      <c r="D80" s="57"/>
      <c r="E80" s="57"/>
      <c r="F80" s="57" t="s">
        <v>34</v>
      </c>
      <c r="G80" s="60">
        <v>180</v>
      </c>
      <c r="J80" s="98"/>
    </row>
    <row r="81" spans="1:10" customFormat="1" ht="25.5" x14ac:dyDescent="0.2">
      <c r="A81" s="54"/>
      <c r="B81" s="54" t="s">
        <v>52</v>
      </c>
      <c r="C81" s="57" t="s">
        <v>53</v>
      </c>
      <c r="D81" s="57"/>
      <c r="E81" s="57" t="s">
        <v>54</v>
      </c>
      <c r="F81" s="57" t="s">
        <v>35</v>
      </c>
      <c r="G81" s="60">
        <v>3</v>
      </c>
      <c r="J81" s="98"/>
    </row>
    <row r="82" spans="1:10" ht="12" customHeight="1" x14ac:dyDescent="0.2">
      <c r="A82" s="54"/>
      <c r="B82" s="62" t="s">
        <v>86</v>
      </c>
      <c r="C82" s="61" t="s">
        <v>87</v>
      </c>
      <c r="D82" s="61"/>
      <c r="E82" s="61"/>
      <c r="F82" s="61" t="s">
        <v>35</v>
      </c>
      <c r="G82" s="63">
        <v>3</v>
      </c>
      <c r="H82"/>
      <c r="I82"/>
    </row>
    <row r="83" spans="1:10" customFormat="1" ht="25.5" x14ac:dyDescent="0.2">
      <c r="A83" s="54"/>
      <c r="B83" s="54" t="s">
        <v>211</v>
      </c>
      <c r="C83" s="57" t="s">
        <v>212</v>
      </c>
      <c r="D83" s="57"/>
      <c r="E83" s="57" t="s">
        <v>213</v>
      </c>
      <c r="F83" s="57" t="s">
        <v>61</v>
      </c>
      <c r="G83" s="60">
        <v>75</v>
      </c>
      <c r="J83" s="98"/>
    </row>
    <row r="84" spans="1:10" s="34" customFormat="1" x14ac:dyDescent="0.2">
      <c r="A84" s="59"/>
      <c r="B84" s="59" t="s">
        <v>116</v>
      </c>
      <c r="C84" s="60"/>
      <c r="D84" s="60"/>
      <c r="E84" s="60"/>
      <c r="F84" s="57" t="s">
        <v>61</v>
      </c>
      <c r="G84" s="60">
        <v>22</v>
      </c>
      <c r="H84"/>
      <c r="I84"/>
      <c r="J84" s="98"/>
    </row>
    <row r="85" spans="1:10" customFormat="1" x14ac:dyDescent="0.2">
      <c r="A85" s="54"/>
      <c r="B85" s="54"/>
      <c r="C85" s="57"/>
      <c r="D85" s="57"/>
      <c r="E85" s="57"/>
      <c r="F85" s="57"/>
      <c r="G85" s="60"/>
      <c r="J85" s="98"/>
    </row>
    <row r="86" spans="1:10" x14ac:dyDescent="0.2">
      <c r="A86" s="54"/>
      <c r="B86" s="58" t="s">
        <v>388</v>
      </c>
      <c r="C86" s="57"/>
      <c r="D86" s="57"/>
      <c r="E86" s="57"/>
      <c r="F86" s="57"/>
      <c r="G86" s="60"/>
      <c r="H86"/>
      <c r="I86" s="7"/>
    </row>
    <row r="87" spans="1:10" customFormat="1" x14ac:dyDescent="0.2">
      <c r="A87" s="54"/>
      <c r="B87" s="54" t="s">
        <v>55</v>
      </c>
      <c r="C87" s="57" t="s">
        <v>56</v>
      </c>
      <c r="D87" s="57"/>
      <c r="E87" s="57"/>
      <c r="F87" s="57" t="s">
        <v>34</v>
      </c>
      <c r="G87" s="60">
        <v>1</v>
      </c>
      <c r="J87" s="98"/>
    </row>
    <row r="88" spans="1:10" customFormat="1" x14ac:dyDescent="0.2">
      <c r="A88" s="54"/>
      <c r="B88" s="54" t="s">
        <v>57</v>
      </c>
      <c r="C88" s="57" t="s">
        <v>56</v>
      </c>
      <c r="D88" s="57"/>
      <c r="E88" s="57"/>
      <c r="F88" s="57" t="s">
        <v>34</v>
      </c>
      <c r="G88" s="60">
        <v>180</v>
      </c>
      <c r="J88" s="98"/>
    </row>
    <row r="89" spans="1:10" customFormat="1" ht="25.5" x14ac:dyDescent="0.2">
      <c r="A89" s="54"/>
      <c r="B89" s="54" t="s">
        <v>52</v>
      </c>
      <c r="C89" s="57" t="s">
        <v>53</v>
      </c>
      <c r="D89" s="57"/>
      <c r="E89" s="57" t="s">
        <v>54</v>
      </c>
      <c r="F89" s="57" t="s">
        <v>35</v>
      </c>
      <c r="G89" s="60">
        <v>3</v>
      </c>
      <c r="J89" s="98"/>
    </row>
    <row r="90" spans="1:10" ht="12" customHeight="1" x14ac:dyDescent="0.2">
      <c r="A90" s="54"/>
      <c r="B90" s="62" t="s">
        <v>86</v>
      </c>
      <c r="C90" s="61" t="s">
        <v>87</v>
      </c>
      <c r="D90" s="61"/>
      <c r="E90" s="61"/>
      <c r="F90" s="61" t="s">
        <v>35</v>
      </c>
      <c r="G90" s="63">
        <v>3</v>
      </c>
      <c r="H90"/>
    </row>
    <row r="91" spans="1:10" customFormat="1" ht="25.5" x14ac:dyDescent="0.2">
      <c r="A91" s="54"/>
      <c r="B91" s="54" t="s">
        <v>211</v>
      </c>
      <c r="C91" s="57" t="s">
        <v>212</v>
      </c>
      <c r="D91" s="57"/>
      <c r="E91" s="57" t="s">
        <v>213</v>
      </c>
      <c r="F91" s="57" t="s">
        <v>61</v>
      </c>
      <c r="G91" s="60">
        <v>75</v>
      </c>
      <c r="J91" s="98"/>
    </row>
    <row r="92" spans="1:10" s="34" customFormat="1" x14ac:dyDescent="0.2">
      <c r="A92" s="59"/>
      <c r="B92" s="59" t="s">
        <v>116</v>
      </c>
      <c r="C92" s="60"/>
      <c r="D92" s="60"/>
      <c r="E92" s="60"/>
      <c r="F92" s="57" t="s">
        <v>61</v>
      </c>
      <c r="G92" s="60">
        <v>22</v>
      </c>
      <c r="J92" s="98"/>
    </row>
    <row r="93" spans="1:10" s="34" customFormat="1" x14ac:dyDescent="0.2">
      <c r="A93" s="59"/>
      <c r="B93" s="59"/>
      <c r="C93" s="60"/>
      <c r="D93" s="60"/>
      <c r="E93" s="60"/>
      <c r="F93" s="57"/>
      <c r="G93" s="60"/>
      <c r="J93" s="98"/>
    </row>
    <row r="94" spans="1:10" s="34" customFormat="1" x14ac:dyDescent="0.2">
      <c r="A94" s="59"/>
      <c r="B94" s="48" t="s">
        <v>210</v>
      </c>
      <c r="C94" s="51"/>
      <c r="D94" s="51"/>
      <c r="E94" s="51"/>
      <c r="F94" s="51" t="s">
        <v>208</v>
      </c>
      <c r="G94" s="97">
        <v>270</v>
      </c>
      <c r="J94" s="98"/>
    </row>
    <row r="95" spans="1:10" s="34" customFormat="1" x14ac:dyDescent="0.2">
      <c r="A95" s="59"/>
      <c r="B95" s="48"/>
      <c r="C95" s="91"/>
      <c r="D95" s="91"/>
      <c r="E95" s="91"/>
      <c r="F95" s="91"/>
      <c r="J95" s="98"/>
    </row>
    <row r="96" spans="1:10" s="30" customFormat="1" x14ac:dyDescent="0.2">
      <c r="A96" s="64"/>
      <c r="B96" s="55" t="s">
        <v>93</v>
      </c>
      <c r="C96" s="65"/>
      <c r="D96" s="65"/>
      <c r="E96" s="65"/>
      <c r="F96" s="65"/>
      <c r="G96" s="60"/>
      <c r="H96" s="29"/>
      <c r="J96" s="100"/>
    </row>
    <row r="97" spans="1:10" customFormat="1" x14ac:dyDescent="0.2">
      <c r="A97" s="54"/>
      <c r="B97" s="66" t="s">
        <v>391</v>
      </c>
      <c r="C97" s="57"/>
      <c r="D97" s="57"/>
      <c r="E97" s="57"/>
      <c r="F97" s="57"/>
      <c r="G97" s="60"/>
      <c r="J97" s="98"/>
    </row>
    <row r="98" spans="1:10" customFormat="1" x14ac:dyDescent="0.2">
      <c r="A98" s="54"/>
      <c r="B98" s="67" t="s">
        <v>393</v>
      </c>
      <c r="C98" s="57" t="s">
        <v>359</v>
      </c>
      <c r="D98" s="57"/>
      <c r="E98" s="57" t="s">
        <v>91</v>
      </c>
      <c r="F98" s="57" t="s">
        <v>92</v>
      </c>
      <c r="G98" s="60">
        <v>1</v>
      </c>
      <c r="J98" s="98"/>
    </row>
    <row r="99" spans="1:10" customFormat="1" ht="24.75" customHeight="1" x14ac:dyDescent="0.2">
      <c r="A99" s="54"/>
      <c r="B99" s="37" t="s">
        <v>321</v>
      </c>
      <c r="C99" s="47" t="s">
        <v>322</v>
      </c>
      <c r="D99" s="47"/>
      <c r="E99" s="57" t="s">
        <v>91</v>
      </c>
      <c r="F99" s="47" t="s">
        <v>134</v>
      </c>
      <c r="G99" s="60">
        <v>1</v>
      </c>
      <c r="J99" s="98"/>
    </row>
    <row r="100" spans="1:10" customFormat="1" x14ac:dyDescent="0.2">
      <c r="A100" s="54"/>
      <c r="B100" s="67" t="s">
        <v>394</v>
      </c>
      <c r="C100" s="57" t="s">
        <v>359</v>
      </c>
      <c r="D100" s="57"/>
      <c r="E100" s="57" t="s">
        <v>91</v>
      </c>
      <c r="F100" s="57" t="s">
        <v>92</v>
      </c>
      <c r="G100" s="60">
        <v>2</v>
      </c>
      <c r="J100" s="98"/>
    </row>
    <row r="101" spans="1:10" customFormat="1" ht="24.75" customHeight="1" x14ac:dyDescent="0.2">
      <c r="A101" s="54"/>
      <c r="B101" s="37" t="s">
        <v>321</v>
      </c>
      <c r="C101" s="47" t="s">
        <v>322</v>
      </c>
      <c r="D101" s="47"/>
      <c r="E101" s="57" t="s">
        <v>91</v>
      </c>
      <c r="F101" s="47" t="s">
        <v>134</v>
      </c>
      <c r="G101" s="60">
        <v>2</v>
      </c>
      <c r="J101" s="98"/>
    </row>
    <row r="102" spans="1:10" customFormat="1" x14ac:dyDescent="0.2">
      <c r="A102" s="54"/>
      <c r="B102" s="37" t="s">
        <v>319</v>
      </c>
      <c r="C102" s="57" t="s">
        <v>56</v>
      </c>
      <c r="D102" s="57"/>
      <c r="E102" s="57"/>
      <c r="F102" s="57" t="s">
        <v>34</v>
      </c>
      <c r="G102" s="60">
        <v>30</v>
      </c>
      <c r="J102" s="98"/>
    </row>
    <row r="103" spans="1:10" customFormat="1" x14ac:dyDescent="0.2">
      <c r="A103" s="54"/>
      <c r="B103" s="67" t="s">
        <v>323</v>
      </c>
      <c r="C103" s="57" t="s">
        <v>56</v>
      </c>
      <c r="D103" s="57"/>
      <c r="E103" s="57"/>
      <c r="F103" s="57" t="s">
        <v>34</v>
      </c>
      <c r="G103" s="60">
        <v>9</v>
      </c>
      <c r="J103" s="98"/>
    </row>
    <row r="104" spans="1:10" customFormat="1" x14ac:dyDescent="0.2">
      <c r="A104" s="54"/>
      <c r="B104" s="67" t="s">
        <v>320</v>
      </c>
      <c r="C104" s="57" t="s">
        <v>56</v>
      </c>
      <c r="D104" s="57"/>
      <c r="E104" s="57"/>
      <c r="F104" s="57" t="s">
        <v>34</v>
      </c>
      <c r="G104" s="60">
        <v>156</v>
      </c>
      <c r="J104" s="98"/>
    </row>
    <row r="105" spans="1:10" customFormat="1" ht="25.5" x14ac:dyDescent="0.2">
      <c r="A105" s="54"/>
      <c r="B105" s="54" t="s">
        <v>108</v>
      </c>
      <c r="C105" t="s">
        <v>324</v>
      </c>
      <c r="D105" s="57"/>
      <c r="E105" s="57" t="s">
        <v>54</v>
      </c>
      <c r="F105" s="57" t="s">
        <v>35</v>
      </c>
      <c r="G105" s="60">
        <v>3</v>
      </c>
      <c r="J105" s="98"/>
    </row>
    <row r="106" spans="1:10" customFormat="1" ht="25.5" x14ac:dyDescent="0.2">
      <c r="A106" s="54"/>
      <c r="B106" s="54" t="s">
        <v>108</v>
      </c>
      <c r="C106" t="s">
        <v>333</v>
      </c>
      <c r="D106" s="57"/>
      <c r="E106" s="57" t="s">
        <v>54</v>
      </c>
      <c r="F106" s="57" t="s">
        <v>35</v>
      </c>
      <c r="G106" s="60">
        <v>51</v>
      </c>
      <c r="J106" s="98"/>
    </row>
    <row r="107" spans="1:10" customFormat="1" x14ac:dyDescent="0.2">
      <c r="A107" s="54"/>
      <c r="B107" t="s">
        <v>90</v>
      </c>
      <c r="C107" t="s">
        <v>325</v>
      </c>
      <c r="D107" s="57"/>
      <c r="E107" s="57" t="s">
        <v>54</v>
      </c>
      <c r="F107" s="57" t="s">
        <v>35</v>
      </c>
      <c r="G107" s="60">
        <v>51</v>
      </c>
      <c r="J107" s="98"/>
    </row>
    <row r="108" spans="1:10" customFormat="1" x14ac:dyDescent="0.2">
      <c r="A108" s="54"/>
      <c r="B108" s="37" t="s">
        <v>326</v>
      </c>
      <c r="C108" s="47" t="s">
        <v>218</v>
      </c>
      <c r="D108" s="47"/>
      <c r="E108" s="47" t="s">
        <v>115</v>
      </c>
      <c r="F108" s="47" t="s">
        <v>35</v>
      </c>
      <c r="G108" s="60">
        <v>15</v>
      </c>
      <c r="J108" s="98"/>
    </row>
    <row r="109" spans="1:10" customFormat="1" ht="25.5" x14ac:dyDescent="0.2">
      <c r="A109" s="54"/>
      <c r="B109" s="54" t="s">
        <v>211</v>
      </c>
      <c r="C109" s="57" t="s">
        <v>212</v>
      </c>
      <c r="D109" s="57"/>
      <c r="E109" s="57" t="s">
        <v>213</v>
      </c>
      <c r="F109" s="57" t="s">
        <v>61</v>
      </c>
      <c r="G109" s="60">
        <v>750</v>
      </c>
      <c r="J109" s="98"/>
    </row>
    <row r="110" spans="1:10" s="34" customFormat="1" x14ac:dyDescent="0.2">
      <c r="A110" s="59"/>
      <c r="B110" s="59" t="s">
        <v>116</v>
      </c>
      <c r="C110" s="60"/>
      <c r="D110" s="60"/>
      <c r="E110" s="60"/>
      <c r="F110" s="57" t="s">
        <v>61</v>
      </c>
      <c r="G110" s="60">
        <v>225</v>
      </c>
      <c r="H110"/>
      <c r="J110" s="98"/>
    </row>
    <row r="111" spans="1:10" customFormat="1" x14ac:dyDescent="0.2">
      <c r="A111" s="54"/>
      <c r="B111" s="37" t="s">
        <v>219</v>
      </c>
      <c r="C111" s="47" t="s">
        <v>220</v>
      </c>
      <c r="D111" s="47"/>
      <c r="E111" s="47" t="s">
        <v>221</v>
      </c>
      <c r="F111" s="47" t="s">
        <v>34</v>
      </c>
      <c r="G111" s="60">
        <v>420</v>
      </c>
      <c r="J111" s="98"/>
    </row>
    <row r="112" spans="1:10" customFormat="1" x14ac:dyDescent="0.2">
      <c r="A112" s="54"/>
      <c r="B112" s="37" t="s">
        <v>217</v>
      </c>
      <c r="C112" s="47"/>
      <c r="D112" s="47"/>
      <c r="E112" s="47"/>
      <c r="F112" s="47" t="s">
        <v>285</v>
      </c>
      <c r="G112" s="47" t="s">
        <v>357</v>
      </c>
      <c r="J112" s="98"/>
    </row>
    <row r="113" spans="1:10" s="35" customFormat="1" x14ac:dyDescent="0.2">
      <c r="A113" s="59"/>
      <c r="B113" s="37" t="s">
        <v>222</v>
      </c>
      <c r="C113" s="47" t="s">
        <v>223</v>
      </c>
      <c r="D113" s="47"/>
      <c r="E113" s="47" t="s">
        <v>224</v>
      </c>
      <c r="F113" s="47" t="s">
        <v>35</v>
      </c>
      <c r="G113" s="60">
        <v>39</v>
      </c>
      <c r="H113"/>
      <c r="J113" s="100"/>
    </row>
    <row r="114" spans="1:10" s="35" customFormat="1" x14ac:dyDescent="0.2">
      <c r="A114" s="59"/>
      <c r="B114" s="37" t="s">
        <v>210</v>
      </c>
      <c r="C114" s="47"/>
      <c r="D114" s="47"/>
      <c r="E114" s="47"/>
      <c r="F114" s="47" t="s">
        <v>208</v>
      </c>
      <c r="G114" s="60">
        <v>1500</v>
      </c>
      <c r="H114"/>
      <c r="J114" s="100"/>
    </row>
    <row r="115" spans="1:10" s="35" customFormat="1" x14ac:dyDescent="0.2">
      <c r="A115" s="59"/>
      <c r="B115" s="37"/>
      <c r="C115" s="47"/>
      <c r="D115" s="47"/>
      <c r="E115" s="47"/>
      <c r="F115" s="47"/>
      <c r="G115" s="60"/>
      <c r="H115" s="34"/>
      <c r="J115" s="100"/>
    </row>
    <row r="116" spans="1:10" s="35" customFormat="1" x14ac:dyDescent="0.2">
      <c r="A116" s="59"/>
      <c r="B116" s="66" t="s">
        <v>392</v>
      </c>
      <c r="C116" s="60"/>
      <c r="D116" s="60"/>
      <c r="E116" s="60"/>
      <c r="F116" s="60"/>
      <c r="G116" s="60"/>
      <c r="H116" s="34"/>
      <c r="J116" s="100"/>
    </row>
    <row r="117" spans="1:10" s="35" customFormat="1" ht="13.9" customHeight="1" x14ac:dyDescent="0.2">
      <c r="A117" s="59"/>
      <c r="B117" s="59" t="s">
        <v>395</v>
      </c>
      <c r="C117" s="60" t="s">
        <v>396</v>
      </c>
      <c r="D117" s="60"/>
      <c r="E117" s="60" t="s">
        <v>91</v>
      </c>
      <c r="F117" s="60" t="s">
        <v>35</v>
      </c>
      <c r="G117" s="60">
        <v>1</v>
      </c>
      <c r="H117" s="78"/>
      <c r="J117" s="100"/>
    </row>
    <row r="118" spans="1:10" s="35" customFormat="1" ht="13.9" customHeight="1" x14ac:dyDescent="0.2">
      <c r="A118" s="59"/>
      <c r="B118" s="59" t="s">
        <v>287</v>
      </c>
      <c r="C118" s="60" t="s">
        <v>397</v>
      </c>
      <c r="D118" s="60"/>
      <c r="E118" s="60" t="s">
        <v>91</v>
      </c>
      <c r="F118" s="60" t="s">
        <v>92</v>
      </c>
      <c r="G118" s="60">
        <v>1</v>
      </c>
      <c r="H118" s="78"/>
      <c r="J118" s="100"/>
    </row>
    <row r="119" spans="1:10" s="35" customFormat="1" ht="13.9" customHeight="1" x14ac:dyDescent="0.2">
      <c r="A119" s="59"/>
      <c r="B119" s="59" t="s">
        <v>398</v>
      </c>
      <c r="C119" s="60" t="s">
        <v>327</v>
      </c>
      <c r="D119" s="60"/>
      <c r="E119" s="60" t="s">
        <v>91</v>
      </c>
      <c r="F119" s="60" t="s">
        <v>35</v>
      </c>
      <c r="G119" s="60">
        <v>2</v>
      </c>
      <c r="H119" s="78"/>
      <c r="J119" s="100"/>
    </row>
    <row r="120" spans="1:10" s="35" customFormat="1" ht="13.9" customHeight="1" x14ac:dyDescent="0.2">
      <c r="A120" s="59"/>
      <c r="B120" s="59" t="s">
        <v>287</v>
      </c>
      <c r="C120" s="60" t="s">
        <v>328</v>
      </c>
      <c r="D120" s="60"/>
      <c r="E120" s="60" t="s">
        <v>91</v>
      </c>
      <c r="F120" s="60" t="s">
        <v>92</v>
      </c>
      <c r="G120" s="60">
        <v>2</v>
      </c>
      <c r="H120" s="78"/>
      <c r="J120" s="100"/>
    </row>
    <row r="121" spans="1:10" s="35" customFormat="1" ht="13.9" customHeight="1" x14ac:dyDescent="0.2">
      <c r="A121" s="59"/>
      <c r="B121" t="s">
        <v>329</v>
      </c>
      <c r="C121" s="60"/>
      <c r="D121" s="60"/>
      <c r="E121" s="60"/>
      <c r="F121" s="60"/>
      <c r="G121" s="60">
        <v>9</v>
      </c>
      <c r="H121" s="78"/>
      <c r="J121" s="100"/>
    </row>
    <row r="122" spans="1:10" s="35" customFormat="1" ht="13.9" customHeight="1" x14ac:dyDescent="0.2">
      <c r="A122" s="59"/>
      <c r="B122" t="s">
        <v>330</v>
      </c>
      <c r="C122" s="60"/>
      <c r="D122" s="60"/>
      <c r="E122" s="60"/>
      <c r="F122" s="60"/>
      <c r="G122" s="60">
        <v>156</v>
      </c>
      <c r="H122" s="78"/>
      <c r="J122" s="100"/>
    </row>
    <row r="123" spans="1:10" s="35" customFormat="1" ht="13.9" customHeight="1" x14ac:dyDescent="0.2">
      <c r="A123" s="59"/>
      <c r="B123" t="s">
        <v>331</v>
      </c>
      <c r="C123" s="60"/>
      <c r="D123" s="60"/>
      <c r="E123" s="60"/>
      <c r="F123" s="60"/>
      <c r="G123" s="60">
        <v>6</v>
      </c>
      <c r="H123" s="78"/>
      <c r="J123" s="100"/>
    </row>
    <row r="124" spans="1:10" ht="25.5" x14ac:dyDescent="0.2">
      <c r="B124" s="54" t="s">
        <v>108</v>
      </c>
      <c r="C124" t="s">
        <v>335</v>
      </c>
      <c r="E124" s="57" t="s">
        <v>54</v>
      </c>
      <c r="F124" s="57" t="s">
        <v>35</v>
      </c>
      <c r="G124" s="110">
        <v>3</v>
      </c>
      <c r="H124" s="78"/>
    </row>
    <row r="125" spans="1:10" ht="25.5" x14ac:dyDescent="0.2">
      <c r="B125" s="54" t="s">
        <v>106</v>
      </c>
      <c r="C125" t="s">
        <v>334</v>
      </c>
      <c r="E125" s="57" t="s">
        <v>54</v>
      </c>
      <c r="F125" s="57" t="s">
        <v>35</v>
      </c>
      <c r="G125" s="60">
        <v>51</v>
      </c>
      <c r="H125" s="78"/>
    </row>
    <row r="126" spans="1:10" customFormat="1" x14ac:dyDescent="0.2">
      <c r="A126" s="54"/>
      <c r="B126" s="54" t="s">
        <v>90</v>
      </c>
      <c r="C126" s="57" t="s">
        <v>332</v>
      </c>
      <c r="D126" s="57"/>
      <c r="E126" s="57" t="s">
        <v>54</v>
      </c>
      <c r="F126" s="57" t="s">
        <v>35</v>
      </c>
      <c r="G126" s="60">
        <v>51</v>
      </c>
      <c r="H126" s="78"/>
      <c r="J126" s="98"/>
    </row>
    <row r="127" spans="1:10" customFormat="1" ht="25.5" x14ac:dyDescent="0.2">
      <c r="A127" s="54"/>
      <c r="B127" s="54" t="s">
        <v>211</v>
      </c>
      <c r="C127" s="57" t="s">
        <v>212</v>
      </c>
      <c r="D127" s="57"/>
      <c r="E127" s="57" t="s">
        <v>213</v>
      </c>
      <c r="F127" s="57" t="s">
        <v>61</v>
      </c>
      <c r="G127" s="60">
        <v>510</v>
      </c>
      <c r="H127" s="78"/>
      <c r="J127" s="98"/>
    </row>
    <row r="128" spans="1:10" s="34" customFormat="1" x14ac:dyDescent="0.2">
      <c r="A128" s="59"/>
      <c r="B128" s="59" t="s">
        <v>116</v>
      </c>
      <c r="C128" s="60"/>
      <c r="D128" s="60"/>
      <c r="E128" s="60"/>
      <c r="F128" s="60" t="s">
        <v>61</v>
      </c>
      <c r="G128" s="60">
        <v>144</v>
      </c>
      <c r="H128" s="78"/>
      <c r="J128" s="98"/>
    </row>
    <row r="129" spans="1:14" s="34" customFormat="1" x14ac:dyDescent="0.2">
      <c r="A129" s="59"/>
      <c r="B129" s="37" t="s">
        <v>217</v>
      </c>
      <c r="C129" s="47"/>
      <c r="D129" s="47"/>
      <c r="E129" s="47"/>
      <c r="F129" s="47" t="s">
        <v>285</v>
      </c>
      <c r="G129" s="47" t="s">
        <v>357</v>
      </c>
      <c r="J129" s="98"/>
    </row>
    <row r="130" spans="1:14" s="34" customFormat="1" x14ac:dyDescent="0.2">
      <c r="A130" s="59"/>
      <c r="B130" s="37" t="s">
        <v>222</v>
      </c>
      <c r="C130" s="47" t="s">
        <v>223</v>
      </c>
      <c r="D130" s="47"/>
      <c r="E130" s="47" t="s">
        <v>224</v>
      </c>
      <c r="F130" s="47" t="s">
        <v>35</v>
      </c>
      <c r="G130" s="60">
        <v>39</v>
      </c>
      <c r="H130" s="78"/>
      <c r="J130" s="98"/>
    </row>
    <row r="131" spans="1:14" s="34" customFormat="1" x14ac:dyDescent="0.2">
      <c r="A131" s="59"/>
      <c r="B131" s="37" t="s">
        <v>210</v>
      </c>
      <c r="C131" s="47"/>
      <c r="D131" s="47"/>
      <c r="E131" s="47"/>
      <c r="F131" s="47" t="s">
        <v>208</v>
      </c>
      <c r="G131" s="60">
        <v>1290</v>
      </c>
      <c r="H131" s="78"/>
      <c r="J131" s="98"/>
    </row>
    <row r="132" spans="1:14" customFormat="1" x14ac:dyDescent="0.2">
      <c r="A132" s="54"/>
      <c r="B132" s="54"/>
      <c r="C132" s="57"/>
      <c r="D132" s="57"/>
      <c r="E132" s="57"/>
      <c r="F132" s="57"/>
      <c r="G132" s="60"/>
      <c r="J132" s="98"/>
    </row>
    <row r="133" spans="1:14" s="35" customFormat="1" x14ac:dyDescent="0.2">
      <c r="A133" s="59"/>
      <c r="B133" s="66" t="s">
        <v>399</v>
      </c>
      <c r="C133" s="60"/>
      <c r="D133" s="60"/>
      <c r="E133" s="60"/>
      <c r="F133" s="60"/>
      <c r="G133" s="60"/>
      <c r="H133" s="34"/>
      <c r="J133" s="100"/>
    </row>
    <row r="134" spans="1:14" customFormat="1" x14ac:dyDescent="0.2">
      <c r="A134" s="54"/>
      <c r="B134" s="54" t="s">
        <v>408</v>
      </c>
      <c r="C134" s="57" t="s">
        <v>400</v>
      </c>
      <c r="D134" s="57"/>
      <c r="E134" s="57" t="s">
        <v>91</v>
      </c>
      <c r="F134" s="57" t="s">
        <v>35</v>
      </c>
      <c r="G134" s="60">
        <v>1</v>
      </c>
      <c r="H134" s="69"/>
      <c r="J134" s="98"/>
      <c r="N134" s="75"/>
    </row>
    <row r="135" spans="1:14" s="34" customFormat="1" x14ac:dyDescent="0.2">
      <c r="A135" s="59"/>
      <c r="B135" s="59" t="s">
        <v>287</v>
      </c>
      <c r="C135" s="60" t="s">
        <v>402</v>
      </c>
      <c r="D135" s="60"/>
      <c r="E135" s="60" t="s">
        <v>91</v>
      </c>
      <c r="F135" s="60" t="s">
        <v>92</v>
      </c>
      <c r="G135" s="60">
        <v>1</v>
      </c>
      <c r="H135" s="78"/>
      <c r="J135" s="98"/>
    </row>
    <row r="136" spans="1:14" customFormat="1" x14ac:dyDescent="0.2">
      <c r="A136" s="54"/>
      <c r="B136" s="54" t="s">
        <v>401</v>
      </c>
      <c r="C136" s="57" t="s">
        <v>378</v>
      </c>
      <c r="D136" s="57"/>
      <c r="E136" s="57" t="s">
        <v>91</v>
      </c>
      <c r="F136" s="57" t="s">
        <v>35</v>
      </c>
      <c r="G136" s="60">
        <v>2</v>
      </c>
      <c r="H136" s="69"/>
      <c r="J136" s="98"/>
      <c r="N136" s="75"/>
    </row>
    <row r="137" spans="1:14" s="34" customFormat="1" x14ac:dyDescent="0.2">
      <c r="A137" s="59"/>
      <c r="B137" s="59" t="s">
        <v>287</v>
      </c>
      <c r="C137" s="60" t="s">
        <v>379</v>
      </c>
      <c r="D137" s="60"/>
      <c r="E137" s="60" t="s">
        <v>91</v>
      </c>
      <c r="F137" s="60" t="s">
        <v>92</v>
      </c>
      <c r="G137" s="60">
        <v>2</v>
      </c>
      <c r="H137" s="78"/>
      <c r="J137" s="98"/>
    </row>
    <row r="138" spans="1:14" customFormat="1" ht="25.5" x14ac:dyDescent="0.2">
      <c r="A138" s="54"/>
      <c r="B138" s="54" t="s">
        <v>108</v>
      </c>
      <c r="C138" s="57" t="s">
        <v>360</v>
      </c>
      <c r="D138" s="57"/>
      <c r="E138" s="57" t="s">
        <v>54</v>
      </c>
      <c r="F138" s="57" t="s">
        <v>35</v>
      </c>
      <c r="G138" s="60">
        <v>3</v>
      </c>
      <c r="J138" s="98"/>
    </row>
    <row r="139" spans="1:14" customFormat="1" x14ac:dyDescent="0.2">
      <c r="A139" s="54"/>
      <c r="B139" s="54" t="s">
        <v>361</v>
      </c>
      <c r="C139" s="57" t="s">
        <v>102</v>
      </c>
      <c r="D139" s="57"/>
      <c r="E139" s="57"/>
      <c r="F139" s="57" t="s">
        <v>101</v>
      </c>
      <c r="G139" s="60">
        <v>3</v>
      </c>
      <c r="J139" s="98"/>
    </row>
    <row r="140" spans="1:14" customFormat="1" x14ac:dyDescent="0.2">
      <c r="A140" s="54"/>
      <c r="B140" s="54" t="s">
        <v>369</v>
      </c>
      <c r="C140" s="57" t="s">
        <v>338</v>
      </c>
      <c r="D140" s="57"/>
      <c r="E140" s="57"/>
      <c r="F140" s="57" t="s">
        <v>35</v>
      </c>
      <c r="G140" s="60">
        <v>3</v>
      </c>
      <c r="J140" s="98"/>
    </row>
    <row r="141" spans="1:14" customFormat="1" x14ac:dyDescent="0.2">
      <c r="A141" s="54"/>
      <c r="B141" s="54" t="s">
        <v>362</v>
      </c>
      <c r="C141" s="57" t="s">
        <v>56</v>
      </c>
      <c r="D141" s="57"/>
      <c r="E141" s="57"/>
      <c r="F141" s="57" t="s">
        <v>34</v>
      </c>
      <c r="G141" s="60">
        <v>15</v>
      </c>
      <c r="J141" s="98"/>
    </row>
    <row r="142" spans="1:14" customFormat="1" x14ac:dyDescent="0.2">
      <c r="A142" s="54"/>
      <c r="B142" s="54" t="s">
        <v>98</v>
      </c>
      <c r="C142" s="57" t="s">
        <v>56</v>
      </c>
      <c r="D142" s="57"/>
      <c r="E142" s="57"/>
      <c r="F142" s="57" t="s">
        <v>34</v>
      </c>
      <c r="G142" s="60">
        <v>1.5</v>
      </c>
      <c r="J142" s="98"/>
    </row>
    <row r="143" spans="1:14" s="34" customFormat="1" x14ac:dyDescent="0.2">
      <c r="A143" s="59"/>
      <c r="B143" s="59" t="s">
        <v>116</v>
      </c>
      <c r="C143" s="60"/>
      <c r="D143" s="60"/>
      <c r="E143" s="60"/>
      <c r="F143" s="57" t="s">
        <v>61</v>
      </c>
      <c r="G143" s="60">
        <v>22.5</v>
      </c>
      <c r="H143"/>
      <c r="J143" s="98"/>
    </row>
    <row r="144" spans="1:14" customFormat="1" ht="25.5" x14ac:dyDescent="0.2">
      <c r="A144" s="54"/>
      <c r="B144" s="37" t="s">
        <v>214</v>
      </c>
      <c r="C144" s="47" t="s">
        <v>215</v>
      </c>
      <c r="D144" s="47"/>
      <c r="E144" s="47" t="s">
        <v>213</v>
      </c>
      <c r="F144" s="57" t="s">
        <v>61</v>
      </c>
      <c r="G144" s="60">
        <v>90</v>
      </c>
      <c r="J144" s="98"/>
    </row>
    <row r="145" spans="1:14" customFormat="1" x14ac:dyDescent="0.2">
      <c r="A145" s="54"/>
      <c r="B145" s="37" t="s">
        <v>210</v>
      </c>
      <c r="C145" s="47"/>
      <c r="D145" s="47"/>
      <c r="E145" s="47"/>
      <c r="F145" s="47" t="s">
        <v>208</v>
      </c>
      <c r="G145" s="60">
        <v>150</v>
      </c>
      <c r="J145" s="98"/>
    </row>
    <row r="147" spans="1:14" x14ac:dyDescent="0.2">
      <c r="B147" s="66" t="s">
        <v>403</v>
      </c>
    </row>
    <row r="148" spans="1:14" customFormat="1" x14ac:dyDescent="0.2">
      <c r="A148" s="54"/>
      <c r="B148" s="54" t="s">
        <v>405</v>
      </c>
      <c r="C148" s="57" t="s">
        <v>406</v>
      </c>
      <c r="D148" s="57"/>
      <c r="E148" s="57" t="s">
        <v>91</v>
      </c>
      <c r="F148" s="57" t="s">
        <v>35</v>
      </c>
      <c r="G148" s="60">
        <v>1</v>
      </c>
      <c r="H148" s="69"/>
      <c r="J148" s="98"/>
      <c r="N148" s="75"/>
    </row>
    <row r="149" spans="1:14" s="34" customFormat="1" x14ac:dyDescent="0.2">
      <c r="A149" s="59"/>
      <c r="B149" s="59" t="s">
        <v>287</v>
      </c>
      <c r="C149" s="60" t="s">
        <v>407</v>
      </c>
      <c r="D149" s="60"/>
      <c r="E149" s="60" t="s">
        <v>91</v>
      </c>
      <c r="F149" s="60" t="s">
        <v>92</v>
      </c>
      <c r="G149" s="60">
        <v>1</v>
      </c>
      <c r="H149" s="69"/>
      <c r="J149" s="98"/>
    </row>
    <row r="150" spans="1:14" customFormat="1" x14ac:dyDescent="0.2">
      <c r="A150" s="54"/>
      <c r="B150" s="54" t="s">
        <v>404</v>
      </c>
      <c r="C150" s="57" t="s">
        <v>336</v>
      </c>
      <c r="D150" s="57"/>
      <c r="E150" s="57" t="s">
        <v>91</v>
      </c>
      <c r="F150" s="57" t="s">
        <v>35</v>
      </c>
      <c r="G150" s="60">
        <v>2</v>
      </c>
      <c r="H150" s="69"/>
      <c r="J150" s="98"/>
      <c r="N150" s="75"/>
    </row>
    <row r="151" spans="1:14" s="34" customFormat="1" x14ac:dyDescent="0.2">
      <c r="A151" s="59"/>
      <c r="B151" s="59" t="s">
        <v>287</v>
      </c>
      <c r="C151" s="60" t="s">
        <v>337</v>
      </c>
      <c r="D151" s="60"/>
      <c r="E151" s="60" t="s">
        <v>91</v>
      </c>
      <c r="F151" s="60" t="s">
        <v>92</v>
      </c>
      <c r="G151" s="60">
        <v>2</v>
      </c>
      <c r="H151" s="69"/>
      <c r="J151" s="98"/>
    </row>
    <row r="152" spans="1:14" customFormat="1" ht="25.5" x14ac:dyDescent="0.2">
      <c r="A152" s="54"/>
      <c r="B152" s="54" t="s">
        <v>108</v>
      </c>
      <c r="C152" s="57" t="s">
        <v>113</v>
      </c>
      <c r="D152" s="57"/>
      <c r="E152" s="57" t="s">
        <v>54</v>
      </c>
      <c r="F152" s="57" t="s">
        <v>35</v>
      </c>
      <c r="G152" s="60">
        <v>3</v>
      </c>
      <c r="H152" s="69"/>
      <c r="J152" s="98"/>
    </row>
    <row r="153" spans="1:14" customFormat="1" x14ac:dyDescent="0.2">
      <c r="A153" s="54"/>
      <c r="B153" s="54" t="s">
        <v>339</v>
      </c>
      <c r="C153" s="57" t="s">
        <v>102</v>
      </c>
      <c r="D153" s="57"/>
      <c r="E153" s="57"/>
      <c r="F153" s="57" t="s">
        <v>101</v>
      </c>
      <c r="G153" s="60">
        <v>3</v>
      </c>
      <c r="H153" s="69"/>
      <c r="J153" s="98"/>
    </row>
    <row r="154" spans="1:14" customFormat="1" x14ac:dyDescent="0.2">
      <c r="A154" s="54"/>
      <c r="B154" s="54" t="s">
        <v>368</v>
      </c>
      <c r="C154" s="57" t="s">
        <v>338</v>
      </c>
      <c r="D154" s="57"/>
      <c r="E154" s="57"/>
      <c r="F154" s="57" t="s">
        <v>35</v>
      </c>
      <c r="G154" s="60">
        <v>3</v>
      </c>
      <c r="H154" s="69"/>
      <c r="J154" s="98"/>
    </row>
    <row r="155" spans="1:14" customFormat="1" x14ac:dyDescent="0.2">
      <c r="A155" s="54"/>
      <c r="B155" s="54" t="s">
        <v>112</v>
      </c>
      <c r="C155" s="57" t="s">
        <v>56</v>
      </c>
      <c r="D155" s="57"/>
      <c r="E155" s="57"/>
      <c r="F155" s="57" t="s">
        <v>34</v>
      </c>
      <c r="G155" s="60">
        <v>15</v>
      </c>
      <c r="H155" s="69"/>
      <c r="J155" s="98"/>
    </row>
    <row r="156" spans="1:14" customFormat="1" x14ac:dyDescent="0.2">
      <c r="A156" s="54"/>
      <c r="B156" s="54" t="s">
        <v>363</v>
      </c>
      <c r="C156" s="57" t="s">
        <v>56</v>
      </c>
      <c r="D156" s="57"/>
      <c r="E156" s="57"/>
      <c r="F156" s="57" t="s">
        <v>34</v>
      </c>
      <c r="G156" s="60">
        <v>1.5</v>
      </c>
      <c r="H156" s="69"/>
      <c r="J156" s="98"/>
    </row>
    <row r="157" spans="1:14" s="34" customFormat="1" x14ac:dyDescent="0.2">
      <c r="A157" s="59"/>
      <c r="B157" s="59" t="s">
        <v>116</v>
      </c>
      <c r="C157" s="60"/>
      <c r="D157" s="60"/>
      <c r="E157" s="60"/>
      <c r="F157" s="57" t="s">
        <v>61</v>
      </c>
      <c r="G157" s="60">
        <v>36</v>
      </c>
      <c r="H157" s="69"/>
      <c r="J157" s="98"/>
    </row>
    <row r="158" spans="1:14" customFormat="1" ht="25.5" x14ac:dyDescent="0.2">
      <c r="A158" s="54"/>
      <c r="B158" s="37" t="s">
        <v>214</v>
      </c>
      <c r="C158" s="47" t="s">
        <v>215</v>
      </c>
      <c r="D158" s="47"/>
      <c r="E158" s="47" t="s">
        <v>213</v>
      </c>
      <c r="F158" s="57" t="s">
        <v>61</v>
      </c>
      <c r="G158" s="60">
        <v>120</v>
      </c>
      <c r="H158" s="69"/>
      <c r="J158" s="98"/>
    </row>
    <row r="159" spans="1:14" customFormat="1" x14ac:dyDescent="0.2">
      <c r="A159" s="54"/>
      <c r="B159" s="37" t="s">
        <v>210</v>
      </c>
      <c r="C159" s="47"/>
      <c r="D159" s="47"/>
      <c r="E159" s="47"/>
      <c r="F159" s="47" t="s">
        <v>208</v>
      </c>
      <c r="G159" s="60">
        <v>150</v>
      </c>
      <c r="H159" s="69"/>
      <c r="J159" s="98"/>
    </row>
    <row r="161" spans="1:14" x14ac:dyDescent="0.2">
      <c r="B161" s="66" t="s">
        <v>409</v>
      </c>
    </row>
    <row r="162" spans="1:14" customFormat="1" x14ac:dyDescent="0.2">
      <c r="A162" s="54"/>
      <c r="B162" s="54" t="s">
        <v>364</v>
      </c>
      <c r="C162" s="57" t="s">
        <v>365</v>
      </c>
      <c r="D162" s="57"/>
      <c r="E162" s="57" t="s">
        <v>91</v>
      </c>
      <c r="F162" s="57" t="s">
        <v>35</v>
      </c>
      <c r="G162" s="60">
        <v>3</v>
      </c>
      <c r="H162" s="69"/>
      <c r="J162" s="98"/>
      <c r="N162" s="75"/>
    </row>
    <row r="163" spans="1:14" s="34" customFormat="1" ht="19.149999999999999" customHeight="1" x14ac:dyDescent="0.2">
      <c r="A163" s="59"/>
      <c r="B163" s="59" t="s">
        <v>287</v>
      </c>
      <c r="C163" s="60" t="s">
        <v>366</v>
      </c>
      <c r="D163" s="60"/>
      <c r="E163" s="60" t="s">
        <v>91</v>
      </c>
      <c r="F163" s="60" t="s">
        <v>92</v>
      </c>
      <c r="G163" s="60">
        <v>3</v>
      </c>
      <c r="H163" s="69"/>
      <c r="J163" s="98"/>
    </row>
    <row r="164" spans="1:14" customFormat="1" ht="25.5" x14ac:dyDescent="0.2">
      <c r="A164" s="54"/>
      <c r="B164" s="54" t="s">
        <v>108</v>
      </c>
      <c r="C164" s="57" t="s">
        <v>370</v>
      </c>
      <c r="D164" s="57"/>
      <c r="E164" s="57" t="s">
        <v>54</v>
      </c>
      <c r="F164" s="57" t="s">
        <v>35</v>
      </c>
      <c r="G164" s="60">
        <v>3</v>
      </c>
      <c r="H164" s="69"/>
      <c r="J164" s="98"/>
    </row>
    <row r="165" spans="1:14" customFormat="1" ht="25.5" x14ac:dyDescent="0.2">
      <c r="A165" s="54"/>
      <c r="B165" s="54" t="s">
        <v>106</v>
      </c>
      <c r="C165" s="57" t="s">
        <v>340</v>
      </c>
      <c r="D165" s="57"/>
      <c r="E165" s="57" t="s">
        <v>54</v>
      </c>
      <c r="F165" s="57" t="s">
        <v>35</v>
      </c>
      <c r="G165" s="60">
        <v>48</v>
      </c>
      <c r="H165" s="69"/>
      <c r="J165" s="98"/>
    </row>
    <row r="166" spans="1:14" customFormat="1" x14ac:dyDescent="0.2">
      <c r="A166" s="54"/>
      <c r="B166" s="54" t="s">
        <v>90</v>
      </c>
      <c r="C166" s="57" t="s">
        <v>341</v>
      </c>
      <c r="D166" s="57"/>
      <c r="E166" s="57" t="s">
        <v>54</v>
      </c>
      <c r="F166" s="57" t="s">
        <v>35</v>
      </c>
      <c r="G166" s="60">
        <v>48</v>
      </c>
      <c r="H166" s="69"/>
      <c r="J166" s="98"/>
    </row>
    <row r="167" spans="1:14" s="34" customFormat="1" x14ac:dyDescent="0.2">
      <c r="A167" s="59"/>
      <c r="B167" s="59" t="s">
        <v>367</v>
      </c>
      <c r="C167" s="60" t="s">
        <v>338</v>
      </c>
      <c r="D167" s="60"/>
      <c r="E167" s="60"/>
      <c r="F167" s="60" t="s">
        <v>35</v>
      </c>
      <c r="G167" s="60">
        <v>3</v>
      </c>
      <c r="H167" s="78"/>
    </row>
    <row r="168" spans="1:14" customFormat="1" x14ac:dyDescent="0.2">
      <c r="A168" s="54"/>
      <c r="B168" s="54" t="s">
        <v>343</v>
      </c>
      <c r="C168" s="57" t="s">
        <v>56</v>
      </c>
      <c r="D168" s="57"/>
      <c r="E168" s="57"/>
      <c r="F168" s="57" t="s">
        <v>34</v>
      </c>
      <c r="G168" s="60">
        <v>165</v>
      </c>
      <c r="H168" s="69"/>
      <c r="J168" s="98"/>
    </row>
    <row r="169" spans="1:14" customFormat="1" x14ac:dyDescent="0.2">
      <c r="A169" s="54"/>
      <c r="B169" s="54" t="s">
        <v>342</v>
      </c>
      <c r="C169" s="57" t="s">
        <v>56</v>
      </c>
      <c r="D169" s="57"/>
      <c r="E169" s="57"/>
      <c r="F169" s="57" t="s">
        <v>34</v>
      </c>
      <c r="G169" s="60">
        <v>9.9</v>
      </c>
      <c r="H169" s="69"/>
      <c r="J169" s="98"/>
    </row>
    <row r="170" spans="1:14" customFormat="1" x14ac:dyDescent="0.2">
      <c r="A170" s="54"/>
      <c r="B170" s="54" t="s">
        <v>331</v>
      </c>
      <c r="C170" s="57" t="s">
        <v>56</v>
      </c>
      <c r="D170" s="57"/>
      <c r="E170" s="57"/>
      <c r="F170" s="57" t="s">
        <v>34</v>
      </c>
      <c r="G170" s="60">
        <v>3</v>
      </c>
      <c r="H170" s="69"/>
      <c r="J170" s="98"/>
    </row>
    <row r="171" spans="1:14" s="34" customFormat="1" x14ac:dyDescent="0.2">
      <c r="A171" s="59"/>
      <c r="B171" s="59" t="s">
        <v>116</v>
      </c>
      <c r="C171" s="60"/>
      <c r="D171" s="60"/>
      <c r="E171" s="60"/>
      <c r="F171" s="57" t="s">
        <v>61</v>
      </c>
      <c r="G171" s="60">
        <v>165</v>
      </c>
      <c r="H171" s="69"/>
      <c r="J171" s="98"/>
    </row>
    <row r="172" spans="1:14" customFormat="1" ht="25.5" x14ac:dyDescent="0.2">
      <c r="A172" s="54"/>
      <c r="B172" s="54" t="s">
        <v>211</v>
      </c>
      <c r="C172" s="57" t="s">
        <v>212</v>
      </c>
      <c r="D172" s="57"/>
      <c r="E172" s="57" t="s">
        <v>213</v>
      </c>
      <c r="F172" s="57" t="s">
        <v>61</v>
      </c>
      <c r="G172" s="60">
        <v>630</v>
      </c>
      <c r="H172" s="69"/>
      <c r="J172" s="98"/>
    </row>
    <row r="173" spans="1:14" customFormat="1" x14ac:dyDescent="0.2">
      <c r="A173" s="54"/>
      <c r="B173" s="37" t="s">
        <v>210</v>
      </c>
      <c r="C173" s="47"/>
      <c r="D173" s="47"/>
      <c r="E173" s="47"/>
      <c r="F173" s="47" t="s">
        <v>208</v>
      </c>
      <c r="G173" s="60">
        <v>1800</v>
      </c>
      <c r="H173" s="69"/>
      <c r="J173" s="98"/>
    </row>
    <row r="174" spans="1:14" x14ac:dyDescent="0.2">
      <c r="H174"/>
    </row>
    <row r="175" spans="1:14" x14ac:dyDescent="0.2">
      <c r="B175" s="66" t="s">
        <v>410</v>
      </c>
      <c r="H175"/>
    </row>
    <row r="176" spans="1:14" customFormat="1" x14ac:dyDescent="0.2">
      <c r="A176" s="54"/>
      <c r="B176" s="54" t="s">
        <v>225</v>
      </c>
      <c r="C176" s="57" t="s">
        <v>371</v>
      </c>
      <c r="D176" s="57"/>
      <c r="E176" s="57" t="s">
        <v>115</v>
      </c>
      <c r="F176" s="57" t="s">
        <v>35</v>
      </c>
      <c r="G176" s="60">
        <v>3</v>
      </c>
      <c r="J176" s="98"/>
    </row>
    <row r="177" spans="1:10" customFormat="1" x14ac:dyDescent="0.2">
      <c r="A177" s="54"/>
      <c r="B177" s="54" t="s">
        <v>226</v>
      </c>
      <c r="C177" s="57" t="s">
        <v>372</v>
      </c>
      <c r="D177" s="57"/>
      <c r="E177" s="57"/>
      <c r="F177" s="57"/>
      <c r="G177" s="60"/>
      <c r="J177" s="98"/>
    </row>
    <row r="178" spans="1:10" customFormat="1" x14ac:dyDescent="0.2">
      <c r="A178" s="54"/>
      <c r="B178" s="54" t="s">
        <v>227</v>
      </c>
      <c r="C178" s="57"/>
      <c r="D178" s="57"/>
      <c r="E178" s="57"/>
      <c r="F178" s="57"/>
      <c r="G178" s="60"/>
      <c r="J178" s="98"/>
    </row>
    <row r="179" spans="1:10" customFormat="1" x14ac:dyDescent="0.2">
      <c r="A179" s="54"/>
      <c r="B179" s="54" t="s">
        <v>374</v>
      </c>
      <c r="C179" s="57"/>
      <c r="D179" s="57"/>
      <c r="E179" s="57"/>
      <c r="F179" s="57"/>
      <c r="G179" s="60"/>
      <c r="J179" s="98"/>
    </row>
    <row r="180" spans="1:10" customFormat="1" x14ac:dyDescent="0.2">
      <c r="A180" s="54"/>
      <c r="B180" s="54" t="s">
        <v>375</v>
      </c>
      <c r="C180" s="57" t="s">
        <v>373</v>
      </c>
      <c r="D180" s="57"/>
      <c r="E180" s="57"/>
      <c r="F180" s="57"/>
      <c r="G180" s="60"/>
      <c r="J180" s="98"/>
    </row>
    <row r="181" spans="1:10" customFormat="1" x14ac:dyDescent="0.2">
      <c r="A181" s="54"/>
      <c r="B181" s="54" t="s">
        <v>228</v>
      </c>
      <c r="C181" s="57"/>
      <c r="D181" s="57"/>
      <c r="E181" s="57"/>
      <c r="F181" s="57"/>
      <c r="G181" s="60"/>
      <c r="J181" s="98"/>
    </row>
    <row r="182" spans="1:10" customFormat="1" ht="25.5" x14ac:dyDescent="0.2">
      <c r="A182" s="54"/>
      <c r="B182" s="54" t="s">
        <v>106</v>
      </c>
      <c r="C182" s="57" t="s">
        <v>377</v>
      </c>
      <c r="D182" s="57"/>
      <c r="E182" s="57" t="s">
        <v>54</v>
      </c>
      <c r="F182" s="57" t="s">
        <v>35</v>
      </c>
      <c r="G182" s="60">
        <v>1</v>
      </c>
      <c r="J182" s="98"/>
    </row>
    <row r="183" spans="1:10" customFormat="1" ht="25.5" x14ac:dyDescent="0.2">
      <c r="A183" s="54"/>
      <c r="B183" s="54" t="s">
        <v>106</v>
      </c>
      <c r="C183" s="57" t="s">
        <v>376</v>
      </c>
      <c r="D183" s="57"/>
      <c r="E183" s="57" t="s">
        <v>54</v>
      </c>
      <c r="F183" s="57" t="s">
        <v>35</v>
      </c>
      <c r="G183" s="60">
        <v>3</v>
      </c>
      <c r="J183" s="98"/>
    </row>
    <row r="184" spans="1:10" customFormat="1" x14ac:dyDescent="0.2">
      <c r="A184" s="54"/>
      <c r="B184" s="54" t="s">
        <v>90</v>
      </c>
      <c r="C184" s="57" t="s">
        <v>114</v>
      </c>
      <c r="D184" s="57"/>
      <c r="E184" s="57" t="s">
        <v>54</v>
      </c>
      <c r="F184" s="57" t="s">
        <v>35</v>
      </c>
      <c r="G184" s="60">
        <f>G183</f>
        <v>3</v>
      </c>
      <c r="J184" s="98"/>
    </row>
    <row r="185" spans="1:10" customFormat="1" x14ac:dyDescent="0.2">
      <c r="A185" s="54"/>
      <c r="B185" s="54" t="s">
        <v>345</v>
      </c>
      <c r="C185" s="57" t="s">
        <v>102</v>
      </c>
      <c r="D185" s="57"/>
      <c r="E185" s="57"/>
      <c r="F185" s="57" t="s">
        <v>101</v>
      </c>
      <c r="G185" s="60">
        <v>1.5</v>
      </c>
      <c r="J185" s="98"/>
    </row>
    <row r="186" spans="1:10" customFormat="1" x14ac:dyDescent="0.2">
      <c r="A186" s="54"/>
      <c r="B186" s="54" t="s">
        <v>344</v>
      </c>
      <c r="C186" s="57" t="s">
        <v>56</v>
      </c>
      <c r="D186" s="57"/>
      <c r="E186" s="57"/>
      <c r="F186" s="57" t="s">
        <v>34</v>
      </c>
      <c r="G186" s="60">
        <v>7.5</v>
      </c>
      <c r="J186" s="98"/>
    </row>
    <row r="187" spans="1:10" customFormat="1" x14ac:dyDescent="0.2">
      <c r="A187" s="54"/>
      <c r="B187" s="54" t="s">
        <v>65</v>
      </c>
      <c r="C187" s="57" t="s">
        <v>56</v>
      </c>
      <c r="D187" s="57"/>
      <c r="E187" s="57"/>
      <c r="F187" s="57" t="s">
        <v>34</v>
      </c>
      <c r="G187" s="60">
        <v>165</v>
      </c>
      <c r="J187" s="98"/>
    </row>
    <row r="188" spans="1:10" s="34" customFormat="1" x14ac:dyDescent="0.2">
      <c r="A188" s="59"/>
      <c r="B188" s="59" t="s">
        <v>116</v>
      </c>
      <c r="C188" s="60"/>
      <c r="D188" s="60"/>
      <c r="E188" s="60"/>
      <c r="F188" s="57" t="s">
        <v>61</v>
      </c>
      <c r="G188" s="60">
        <v>75</v>
      </c>
      <c r="H188"/>
      <c r="J188" s="98"/>
    </row>
    <row r="189" spans="1:10" customFormat="1" ht="25.5" x14ac:dyDescent="0.2">
      <c r="A189" s="54"/>
      <c r="B189" s="54" t="s">
        <v>211</v>
      </c>
      <c r="C189" s="57" t="s">
        <v>212</v>
      </c>
      <c r="D189" s="57"/>
      <c r="E189" s="57" t="s">
        <v>213</v>
      </c>
      <c r="F189" s="57" t="s">
        <v>61</v>
      </c>
      <c r="G189" s="60">
        <v>270</v>
      </c>
      <c r="J189" s="98"/>
    </row>
    <row r="190" spans="1:10" x14ac:dyDescent="0.2">
      <c r="B190" s="48" t="s">
        <v>210</v>
      </c>
      <c r="C190" s="51"/>
      <c r="D190" s="51"/>
      <c r="E190" s="51"/>
      <c r="F190" s="51" t="s">
        <v>208</v>
      </c>
      <c r="G190" s="97">
        <v>450</v>
      </c>
      <c r="H190"/>
    </row>
    <row r="191" spans="1:10" x14ac:dyDescent="0.2">
      <c r="B191" s="48"/>
      <c r="C191" s="51"/>
      <c r="D191" s="51"/>
      <c r="E191" s="51"/>
      <c r="F191" s="51"/>
      <c r="G191" s="97"/>
    </row>
    <row r="192" spans="1:10" x14ac:dyDescent="0.2">
      <c r="A192" s="64"/>
      <c r="B192" s="55" t="s">
        <v>81</v>
      </c>
      <c r="C192" s="65"/>
      <c r="D192" s="65"/>
      <c r="E192" s="65"/>
      <c r="F192" s="65"/>
      <c r="G192" s="60"/>
      <c r="H192" s="29"/>
      <c r="I192" s="71"/>
    </row>
    <row r="193" spans="1:8" x14ac:dyDescent="0.2">
      <c r="A193" s="59"/>
      <c r="B193" s="66" t="s">
        <v>390</v>
      </c>
      <c r="C193" s="60"/>
      <c r="D193" s="60"/>
      <c r="E193" s="60"/>
      <c r="F193" s="60"/>
      <c r="G193" s="60"/>
      <c r="H193" s="34"/>
    </row>
    <row r="194" spans="1:8" x14ac:dyDescent="0.2">
      <c r="A194" s="59"/>
      <c r="B194" s="59" t="s">
        <v>46</v>
      </c>
      <c r="C194" s="60" t="s">
        <v>349</v>
      </c>
      <c r="D194" s="60" t="s">
        <v>47</v>
      </c>
      <c r="E194" s="60" t="s">
        <v>45</v>
      </c>
      <c r="F194" s="57" t="s">
        <v>35</v>
      </c>
      <c r="G194" s="60">
        <v>2</v>
      </c>
      <c r="H194" s="34"/>
    </row>
    <row r="195" spans="1:8" x14ac:dyDescent="0.2">
      <c r="A195" s="59"/>
      <c r="B195" s="59" t="s">
        <v>43</v>
      </c>
      <c r="C195" s="60" t="s">
        <v>346</v>
      </c>
      <c r="D195" s="60" t="s">
        <v>44</v>
      </c>
      <c r="E195" s="60" t="s">
        <v>45</v>
      </c>
      <c r="F195" s="57" t="s">
        <v>35</v>
      </c>
      <c r="G195" s="60">
        <v>2</v>
      </c>
      <c r="H195" s="34"/>
    </row>
    <row r="196" spans="1:8" x14ac:dyDescent="0.2">
      <c r="A196" s="59"/>
      <c r="B196" s="59" t="s">
        <v>46</v>
      </c>
      <c r="C196" s="60" t="s">
        <v>347</v>
      </c>
      <c r="D196" s="60" t="s">
        <v>350</v>
      </c>
      <c r="E196" s="60" t="s">
        <v>45</v>
      </c>
      <c r="F196" s="57" t="s">
        <v>35</v>
      </c>
      <c r="G196" s="60">
        <v>2</v>
      </c>
      <c r="H196" s="34"/>
    </row>
    <row r="197" spans="1:8" x14ac:dyDescent="0.2">
      <c r="A197" s="59"/>
      <c r="B197" s="59" t="s">
        <v>43</v>
      </c>
      <c r="C197" s="60" t="s">
        <v>348</v>
      </c>
      <c r="D197" s="60" t="s">
        <v>351</v>
      </c>
      <c r="E197" s="60" t="s">
        <v>45</v>
      </c>
      <c r="F197" s="57" t="s">
        <v>35</v>
      </c>
      <c r="G197" s="60">
        <v>2</v>
      </c>
      <c r="H197" s="34"/>
    </row>
    <row r="198" spans="1:8" x14ac:dyDescent="0.2">
      <c r="A198" s="59"/>
      <c r="B198" s="59" t="s">
        <v>230</v>
      </c>
      <c r="C198" s="60" t="s">
        <v>231</v>
      </c>
      <c r="D198" s="60"/>
      <c r="E198" s="60" t="s">
        <v>232</v>
      </c>
      <c r="F198" s="60" t="s">
        <v>35</v>
      </c>
      <c r="G198" s="60">
        <v>2</v>
      </c>
      <c r="H198" s="34"/>
    </row>
    <row r="199" spans="1:8" x14ac:dyDescent="0.2">
      <c r="A199" s="59"/>
      <c r="B199" s="54" t="s">
        <v>229</v>
      </c>
      <c r="C199" s="57"/>
      <c r="D199" s="57"/>
      <c r="E199" s="57" t="s">
        <v>45</v>
      </c>
      <c r="F199" s="57" t="s">
        <v>35</v>
      </c>
      <c r="G199" s="60">
        <v>2</v>
      </c>
      <c r="H199" s="34"/>
    </row>
    <row r="200" spans="1:8" x14ac:dyDescent="0.2">
      <c r="A200" s="59"/>
      <c r="B200" s="59" t="s">
        <v>233</v>
      </c>
      <c r="C200" s="60" t="s">
        <v>234</v>
      </c>
      <c r="D200" s="60"/>
      <c r="E200" s="60" t="s">
        <v>235</v>
      </c>
      <c r="F200" s="60" t="s">
        <v>35</v>
      </c>
      <c r="G200" s="60">
        <v>4</v>
      </c>
      <c r="H200" s="34"/>
    </row>
    <row r="201" spans="1:8" x14ac:dyDescent="0.2">
      <c r="A201" s="59"/>
      <c r="B201" s="59" t="s">
        <v>352</v>
      </c>
      <c r="C201" s="60" t="s">
        <v>48</v>
      </c>
      <c r="D201" s="60"/>
      <c r="E201" s="60"/>
      <c r="F201" s="60" t="s">
        <v>34</v>
      </c>
      <c r="G201" s="60">
        <v>40</v>
      </c>
      <c r="H201" s="34"/>
    </row>
    <row r="202" spans="1:8" x14ac:dyDescent="0.2">
      <c r="A202" s="59"/>
      <c r="B202" s="59" t="s">
        <v>353</v>
      </c>
      <c r="C202" s="60" t="s">
        <v>48</v>
      </c>
      <c r="D202" s="60"/>
      <c r="E202" s="60"/>
      <c r="F202" s="60" t="s">
        <v>34</v>
      </c>
      <c r="G202" s="60">
        <v>20</v>
      </c>
      <c r="H202" s="34"/>
    </row>
    <row r="203" spans="1:8" x14ac:dyDescent="0.2">
      <c r="A203" s="59"/>
      <c r="B203" s="59" t="s">
        <v>354</v>
      </c>
      <c r="C203" s="60" t="s">
        <v>48</v>
      </c>
      <c r="D203" s="60"/>
      <c r="E203" s="60"/>
      <c r="F203" s="60" t="s">
        <v>34</v>
      </c>
      <c r="G203" s="60">
        <v>20</v>
      </c>
      <c r="H203" s="34"/>
    </row>
    <row r="204" spans="1:8" x14ac:dyDescent="0.2">
      <c r="A204" s="59"/>
      <c r="B204" s="59" t="s">
        <v>80</v>
      </c>
      <c r="C204" s="68" t="s">
        <v>77</v>
      </c>
      <c r="D204" s="60" t="s">
        <v>49</v>
      </c>
      <c r="E204" s="60" t="s">
        <v>50</v>
      </c>
      <c r="F204" s="60" t="s">
        <v>34</v>
      </c>
      <c r="G204" s="60">
        <v>40</v>
      </c>
      <c r="H204" s="34"/>
    </row>
    <row r="205" spans="1:8" x14ac:dyDescent="0.2">
      <c r="A205" s="59"/>
      <c r="B205" s="59" t="s">
        <v>80</v>
      </c>
      <c r="C205" s="68" t="s">
        <v>355</v>
      </c>
      <c r="D205" s="60" t="s">
        <v>356</v>
      </c>
      <c r="E205" s="60" t="s">
        <v>50</v>
      </c>
      <c r="F205" s="60" t="s">
        <v>34</v>
      </c>
      <c r="G205" s="60">
        <v>20</v>
      </c>
      <c r="H205" s="34"/>
    </row>
    <row r="206" spans="1:8" x14ac:dyDescent="0.2">
      <c r="A206" s="59"/>
      <c r="B206" s="59" t="s">
        <v>80</v>
      </c>
      <c r="C206" s="68" t="s">
        <v>78</v>
      </c>
      <c r="D206" s="60" t="s">
        <v>51</v>
      </c>
      <c r="E206" s="60" t="s">
        <v>50</v>
      </c>
      <c r="F206" s="60" t="s">
        <v>34</v>
      </c>
      <c r="G206" s="60">
        <v>20</v>
      </c>
      <c r="H206" s="34"/>
    </row>
    <row r="207" spans="1:8" x14ac:dyDescent="0.2">
      <c r="A207" s="59"/>
      <c r="B207" s="59" t="s">
        <v>236</v>
      </c>
      <c r="C207" s="60"/>
      <c r="D207" s="60"/>
      <c r="E207" s="60"/>
      <c r="F207" s="60" t="s">
        <v>92</v>
      </c>
      <c r="G207" s="60">
        <v>4</v>
      </c>
      <c r="H207" s="34"/>
    </row>
    <row r="208" spans="1:8" x14ac:dyDescent="0.2">
      <c r="A208" s="59"/>
      <c r="B208" s="59"/>
      <c r="C208" s="60"/>
      <c r="D208" s="60"/>
      <c r="E208" s="60"/>
      <c r="F208" s="60"/>
      <c r="G208" s="60"/>
      <c r="H208" s="34"/>
    </row>
    <row r="209" spans="1:12" x14ac:dyDescent="0.2">
      <c r="A209" s="59"/>
      <c r="B209" s="66" t="s">
        <v>389</v>
      </c>
      <c r="C209" s="60"/>
      <c r="D209" s="60"/>
      <c r="E209" s="60"/>
      <c r="F209" s="60"/>
      <c r="G209" s="60"/>
      <c r="H209" s="34"/>
    </row>
    <row r="210" spans="1:12" x14ac:dyDescent="0.2">
      <c r="A210" s="59"/>
      <c r="B210" s="59" t="s">
        <v>46</v>
      </c>
      <c r="C210" s="60" t="s">
        <v>347</v>
      </c>
      <c r="D210" s="60" t="s">
        <v>350</v>
      </c>
      <c r="E210" s="60" t="s">
        <v>45</v>
      </c>
      <c r="F210" s="57" t="s">
        <v>35</v>
      </c>
      <c r="G210" s="60">
        <v>2</v>
      </c>
      <c r="H210" s="34"/>
    </row>
    <row r="211" spans="1:12" x14ac:dyDescent="0.2">
      <c r="A211" s="59"/>
      <c r="B211" s="59" t="s">
        <v>43</v>
      </c>
      <c r="C211" s="60" t="s">
        <v>348</v>
      </c>
      <c r="D211" s="60" t="s">
        <v>351</v>
      </c>
      <c r="E211" s="60" t="s">
        <v>45</v>
      </c>
      <c r="F211" s="57" t="s">
        <v>35</v>
      </c>
      <c r="G211" s="60">
        <v>2</v>
      </c>
      <c r="H211" s="34"/>
    </row>
    <row r="212" spans="1:12" x14ac:dyDescent="0.2">
      <c r="A212" s="59"/>
      <c r="B212" s="59" t="s">
        <v>230</v>
      </c>
      <c r="C212" s="60" t="s">
        <v>231</v>
      </c>
      <c r="D212" s="60"/>
      <c r="E212" s="60" t="s">
        <v>232</v>
      </c>
      <c r="F212" s="60" t="s">
        <v>35</v>
      </c>
      <c r="G212" s="60">
        <v>1</v>
      </c>
      <c r="H212" s="34"/>
    </row>
    <row r="213" spans="1:12" x14ac:dyDescent="0.2">
      <c r="A213" s="59"/>
      <c r="B213" s="54" t="s">
        <v>229</v>
      </c>
      <c r="C213" s="57"/>
      <c r="D213" s="57"/>
      <c r="E213" s="57" t="s">
        <v>45</v>
      </c>
      <c r="F213" s="57" t="s">
        <v>35</v>
      </c>
      <c r="G213" s="60">
        <v>1</v>
      </c>
      <c r="H213" s="34"/>
    </row>
    <row r="214" spans="1:12" x14ac:dyDescent="0.2">
      <c r="A214" s="59"/>
      <c r="B214" s="59" t="s">
        <v>233</v>
      </c>
      <c r="C214" s="60" t="s">
        <v>234</v>
      </c>
      <c r="D214" s="60"/>
      <c r="E214" s="60" t="s">
        <v>235</v>
      </c>
      <c r="F214" s="60" t="s">
        <v>35</v>
      </c>
      <c r="G214" s="60">
        <v>2</v>
      </c>
      <c r="H214" s="34"/>
    </row>
    <row r="215" spans="1:12" x14ac:dyDescent="0.2">
      <c r="A215" s="59"/>
      <c r="B215" s="59" t="s">
        <v>352</v>
      </c>
      <c r="C215" s="60" t="s">
        <v>48</v>
      </c>
      <c r="D215" s="60"/>
      <c r="E215" s="60"/>
      <c r="F215" s="60" t="s">
        <v>34</v>
      </c>
      <c r="G215" s="60">
        <v>20</v>
      </c>
      <c r="H215" s="34"/>
    </row>
    <row r="216" spans="1:12" x14ac:dyDescent="0.2">
      <c r="A216" s="59"/>
      <c r="B216" s="59" t="s">
        <v>353</v>
      </c>
      <c r="C216" s="60" t="s">
        <v>48</v>
      </c>
      <c r="D216" s="60"/>
      <c r="E216" s="60"/>
      <c r="F216" s="60" t="s">
        <v>34</v>
      </c>
      <c r="G216" s="60">
        <v>20</v>
      </c>
      <c r="H216" s="34"/>
    </row>
    <row r="217" spans="1:12" x14ac:dyDescent="0.2">
      <c r="A217" s="59"/>
      <c r="B217" s="59" t="s">
        <v>80</v>
      </c>
      <c r="C217" s="68" t="s">
        <v>77</v>
      </c>
      <c r="D217" s="60" t="s">
        <v>49</v>
      </c>
      <c r="E217" s="60" t="s">
        <v>50</v>
      </c>
      <c r="F217" s="60" t="s">
        <v>34</v>
      </c>
      <c r="G217" s="60">
        <v>20</v>
      </c>
      <c r="H217" s="34"/>
    </row>
    <row r="218" spans="1:12" x14ac:dyDescent="0.2">
      <c r="A218" s="59"/>
      <c r="B218" s="59" t="s">
        <v>80</v>
      </c>
      <c r="C218" s="68" t="s">
        <v>355</v>
      </c>
      <c r="D218" s="60" t="s">
        <v>356</v>
      </c>
      <c r="E218" s="60" t="s">
        <v>50</v>
      </c>
      <c r="F218" s="60" t="s">
        <v>34</v>
      </c>
      <c r="G218" s="60">
        <v>20</v>
      </c>
      <c r="H218" s="34"/>
    </row>
    <row r="219" spans="1:12" x14ac:dyDescent="0.2">
      <c r="A219" s="59"/>
      <c r="B219" s="59" t="s">
        <v>236</v>
      </c>
      <c r="C219" s="60"/>
      <c r="D219" s="60"/>
      <c r="E219" s="60"/>
      <c r="F219" s="60" t="s">
        <v>92</v>
      </c>
      <c r="G219" s="60">
        <v>2</v>
      </c>
      <c r="H219" s="34"/>
    </row>
    <row r="220" spans="1:12" x14ac:dyDescent="0.2">
      <c r="A220" s="59"/>
      <c r="B220" s="59"/>
      <c r="C220" s="60"/>
      <c r="D220" s="60"/>
      <c r="E220" s="60"/>
      <c r="F220" s="60"/>
      <c r="G220" s="60"/>
      <c r="H220" s="34"/>
    </row>
    <row r="221" spans="1:12" s="44" customFormat="1" x14ac:dyDescent="0.2">
      <c r="B221" s="50" t="s">
        <v>117</v>
      </c>
      <c r="C221" s="53"/>
      <c r="D221" s="53"/>
      <c r="E221" s="53"/>
      <c r="F221" s="53"/>
      <c r="G221" s="112"/>
      <c r="J221" s="102"/>
    </row>
    <row r="222" spans="1:12" s="45" customFormat="1" x14ac:dyDescent="0.2">
      <c r="A222" s="55" t="s">
        <v>118</v>
      </c>
      <c r="B222" s="55" t="s">
        <v>119</v>
      </c>
      <c r="C222" s="65"/>
      <c r="D222" s="65"/>
      <c r="E222" s="65"/>
      <c r="F222" s="65"/>
      <c r="G222" s="65"/>
      <c r="H222" s="44"/>
      <c r="I222" s="44"/>
      <c r="J222" s="44"/>
    </row>
    <row r="223" spans="1:12" s="45" customFormat="1" x14ac:dyDescent="0.2">
      <c r="A223" s="66"/>
      <c r="B223" s="67" t="s">
        <v>237</v>
      </c>
      <c r="C223" s="60"/>
      <c r="D223" s="60"/>
      <c r="E223" s="60"/>
      <c r="F223" s="60"/>
      <c r="G223" s="60"/>
      <c r="J223" s="102"/>
    </row>
    <row r="224" spans="1:12" s="45" customFormat="1" ht="17.45" customHeight="1" x14ac:dyDescent="0.2">
      <c r="A224" s="66"/>
      <c r="B224" s="67" t="s">
        <v>284</v>
      </c>
      <c r="C224" s="111" t="s">
        <v>412</v>
      </c>
      <c r="D224" s="111" t="s">
        <v>413</v>
      </c>
      <c r="E224" s="111" t="s">
        <v>124</v>
      </c>
      <c r="F224" s="111" t="s">
        <v>92</v>
      </c>
      <c r="G224" s="111">
        <f>4*17+3*16+4*16</f>
        <v>180</v>
      </c>
      <c r="H224" s="72"/>
      <c r="I224" s="113"/>
      <c r="L224" s="114"/>
    </row>
    <row r="225" spans="1:13" s="45" customFormat="1" ht="18" customHeight="1" x14ac:dyDescent="0.2">
      <c r="A225" s="66"/>
      <c r="B225" s="59" t="s">
        <v>140</v>
      </c>
      <c r="C225" s="60" t="s">
        <v>141</v>
      </c>
      <c r="D225" s="60"/>
      <c r="E225" s="60"/>
      <c r="F225" s="60" t="s">
        <v>35</v>
      </c>
      <c r="G225" s="60">
        <v>1</v>
      </c>
    </row>
    <row r="226" spans="1:13" s="45" customFormat="1" ht="16.149999999999999" customHeight="1" x14ac:dyDescent="0.2">
      <c r="A226" s="66"/>
      <c r="B226" s="59" t="s">
        <v>139</v>
      </c>
      <c r="C226" s="60"/>
      <c r="D226" s="60"/>
      <c r="E226" s="60"/>
      <c r="F226" s="60" t="s">
        <v>35</v>
      </c>
      <c r="G226" s="60">
        <v>1</v>
      </c>
    </row>
    <row r="227" spans="1:13" s="45" customFormat="1" ht="18" customHeight="1" x14ac:dyDescent="0.2">
      <c r="A227" s="66"/>
      <c r="B227" s="59" t="s">
        <v>414</v>
      </c>
      <c r="C227" s="60" t="s">
        <v>415</v>
      </c>
      <c r="D227" s="60"/>
      <c r="E227" s="60"/>
      <c r="F227" s="60" t="s">
        <v>35</v>
      </c>
      <c r="G227" s="60">
        <v>1</v>
      </c>
    </row>
    <row r="228" spans="1:13" s="45" customFormat="1" ht="17.45" customHeight="1" x14ac:dyDescent="0.2">
      <c r="A228" s="66"/>
      <c r="B228" s="67" t="s">
        <v>416</v>
      </c>
      <c r="C228" s="111" t="s">
        <v>417</v>
      </c>
      <c r="D228" s="111"/>
      <c r="E228" s="111"/>
      <c r="F228" s="60" t="s">
        <v>35</v>
      </c>
      <c r="G228" s="60">
        <v>1</v>
      </c>
      <c r="H228" s="72"/>
      <c r="I228" s="113"/>
      <c r="L228" s="114"/>
    </row>
    <row r="229" spans="1:13" s="45" customFormat="1" ht="17.45" customHeight="1" x14ac:dyDescent="0.2">
      <c r="A229" s="66"/>
      <c r="B229" s="67" t="s">
        <v>418</v>
      </c>
      <c r="C229" s="111" t="s">
        <v>419</v>
      </c>
      <c r="D229" s="111"/>
      <c r="E229" s="111"/>
      <c r="F229" s="60" t="s">
        <v>35</v>
      </c>
      <c r="G229" s="60">
        <v>1</v>
      </c>
      <c r="H229" s="72"/>
      <c r="I229" s="113"/>
      <c r="L229" s="114"/>
    </row>
    <row r="230" spans="1:13" s="45" customFormat="1" ht="17.45" customHeight="1" x14ac:dyDescent="0.2">
      <c r="A230" s="66"/>
      <c r="B230" s="67" t="s">
        <v>420</v>
      </c>
      <c r="C230" s="111" t="s">
        <v>421</v>
      </c>
      <c r="D230" s="111"/>
      <c r="E230" s="111"/>
      <c r="F230" s="60" t="s">
        <v>35</v>
      </c>
      <c r="G230" s="60">
        <v>1</v>
      </c>
      <c r="H230" s="72"/>
      <c r="I230" s="113"/>
      <c r="L230" s="114"/>
    </row>
    <row r="231" spans="1:13" s="45" customFormat="1" ht="17.45" customHeight="1" x14ac:dyDescent="0.2">
      <c r="A231" s="66"/>
      <c r="B231" s="67" t="s">
        <v>422</v>
      </c>
      <c r="C231" s="111" t="s">
        <v>423</v>
      </c>
      <c r="D231" s="111"/>
      <c r="E231" s="111"/>
      <c r="F231" s="60" t="s">
        <v>35</v>
      </c>
      <c r="G231" s="60">
        <v>1</v>
      </c>
      <c r="H231" s="72"/>
      <c r="I231" s="113"/>
      <c r="L231" s="114"/>
    </row>
    <row r="232" spans="1:13" s="45" customFormat="1" x14ac:dyDescent="0.2">
      <c r="A232" s="66"/>
      <c r="B232" s="59" t="s">
        <v>424</v>
      </c>
      <c r="C232" s="60" t="s">
        <v>425</v>
      </c>
      <c r="D232" s="60"/>
      <c r="E232" s="60"/>
      <c r="F232" s="60" t="s">
        <v>35</v>
      </c>
      <c r="G232" s="60">
        <v>1</v>
      </c>
    </row>
    <row r="233" spans="1:13" s="45" customFormat="1" ht="17.45" customHeight="1" x14ac:dyDescent="0.2">
      <c r="A233" s="66"/>
      <c r="B233" s="67" t="s">
        <v>426</v>
      </c>
      <c r="C233" s="111" t="s">
        <v>427</v>
      </c>
      <c r="D233" s="111"/>
      <c r="E233" s="111"/>
      <c r="F233" s="60" t="s">
        <v>35</v>
      </c>
      <c r="G233" s="60">
        <v>1</v>
      </c>
      <c r="H233" s="72"/>
      <c r="I233" s="113"/>
      <c r="L233" s="114"/>
    </row>
    <row r="234" spans="1:13" s="45" customFormat="1" x14ac:dyDescent="0.2">
      <c r="A234" s="66"/>
      <c r="B234" s="59" t="s">
        <v>428</v>
      </c>
      <c r="C234" s="111" t="s">
        <v>423</v>
      </c>
      <c r="D234" s="60"/>
      <c r="E234" s="60"/>
      <c r="F234" s="60" t="s">
        <v>35</v>
      </c>
      <c r="G234" s="60">
        <v>1</v>
      </c>
    </row>
    <row r="235" spans="1:13" s="45" customFormat="1" x14ac:dyDescent="0.2">
      <c r="A235" s="66"/>
      <c r="B235" s="59" t="s">
        <v>144</v>
      </c>
      <c r="C235" s="60" t="s">
        <v>145</v>
      </c>
      <c r="D235" s="60"/>
      <c r="E235" s="60"/>
      <c r="F235" s="60" t="s">
        <v>35</v>
      </c>
      <c r="G235" s="60">
        <v>1</v>
      </c>
      <c r="I235" s="113"/>
      <c r="M235" s="114"/>
    </row>
    <row r="236" spans="1:13" s="45" customFormat="1" x14ac:dyDescent="0.2">
      <c r="A236" s="66"/>
      <c r="B236" s="59" t="s">
        <v>288</v>
      </c>
      <c r="C236" s="60"/>
      <c r="D236" s="60"/>
      <c r="E236" s="60"/>
      <c r="F236" s="60" t="s">
        <v>35</v>
      </c>
      <c r="G236" s="60">
        <v>1</v>
      </c>
      <c r="I236" s="113"/>
    </row>
    <row r="237" spans="1:13" s="45" customFormat="1" x14ac:dyDescent="0.2">
      <c r="A237" s="66"/>
      <c r="B237" s="67"/>
      <c r="C237" s="60"/>
      <c r="D237" s="60"/>
      <c r="E237" s="60"/>
      <c r="F237" s="60"/>
      <c r="G237" s="60"/>
      <c r="J237" s="102"/>
    </row>
    <row r="238" spans="1:13" s="45" customFormat="1" x14ac:dyDescent="0.2">
      <c r="A238" s="66"/>
      <c r="B238" s="67" t="s">
        <v>238</v>
      </c>
      <c r="C238" s="60"/>
      <c r="D238" s="60"/>
      <c r="E238" s="60"/>
      <c r="F238" s="60"/>
      <c r="G238" s="60"/>
    </row>
    <row r="239" spans="1:13" s="45" customFormat="1" x14ac:dyDescent="0.2">
      <c r="A239" s="66"/>
      <c r="B239" s="37" t="s">
        <v>239</v>
      </c>
      <c r="C239" s="60" t="s">
        <v>185</v>
      </c>
      <c r="D239" s="60" t="s">
        <v>186</v>
      </c>
      <c r="E239" s="60" t="s">
        <v>124</v>
      </c>
      <c r="F239" s="60" t="s">
        <v>92</v>
      </c>
      <c r="G239" s="60">
        <f>2*17+3*16</f>
        <v>82</v>
      </c>
    </row>
    <row r="240" spans="1:13" s="45" customFormat="1" x14ac:dyDescent="0.2">
      <c r="A240" s="66"/>
      <c r="B240" s="37" t="s">
        <v>240</v>
      </c>
      <c r="C240" s="60" t="s">
        <v>187</v>
      </c>
      <c r="D240" s="60" t="s">
        <v>188</v>
      </c>
      <c r="E240" s="60" t="s">
        <v>124</v>
      </c>
      <c r="F240" s="60" t="s">
        <v>92</v>
      </c>
      <c r="G240" s="60">
        <f>2*17+4*16</f>
        <v>98</v>
      </c>
    </row>
    <row r="241" spans="1:14" s="45" customFormat="1" x14ac:dyDescent="0.2">
      <c r="A241" s="66"/>
      <c r="B241" s="37" t="s">
        <v>290</v>
      </c>
      <c r="C241" s="60"/>
      <c r="D241" s="60"/>
      <c r="E241" s="60" t="s">
        <v>289</v>
      </c>
      <c r="F241" s="60" t="s">
        <v>35</v>
      </c>
      <c r="G241" s="60">
        <f>82*3*2+98*4*2</f>
        <v>1276</v>
      </c>
      <c r="I241" s="115"/>
    </row>
    <row r="242" spans="1:14" s="45" customFormat="1" x14ac:dyDescent="0.2">
      <c r="A242" s="66"/>
      <c r="B242" s="37" t="s">
        <v>291</v>
      </c>
      <c r="C242" s="60"/>
      <c r="D242" s="60"/>
      <c r="E242" s="60" t="s">
        <v>289</v>
      </c>
      <c r="F242" s="60" t="s">
        <v>35</v>
      </c>
      <c r="G242" s="60">
        <f>G241</f>
        <v>1276</v>
      </c>
      <c r="I242" s="115"/>
    </row>
    <row r="243" spans="1:14" s="45" customFormat="1" x14ac:dyDescent="0.2">
      <c r="A243" s="59"/>
      <c r="B243" s="59" t="s">
        <v>200</v>
      </c>
      <c r="C243" s="60" t="s">
        <v>201</v>
      </c>
      <c r="D243" s="60"/>
      <c r="E243" s="60" t="s">
        <v>158</v>
      </c>
      <c r="F243" s="60" t="s">
        <v>35</v>
      </c>
      <c r="G243" s="60">
        <f>SUM(G239:G240)*2</f>
        <v>360</v>
      </c>
      <c r="H243" s="34"/>
      <c r="I243" s="34"/>
      <c r="J243" s="102"/>
    </row>
    <row r="244" spans="1:14" s="45" customFormat="1" x14ac:dyDescent="0.2">
      <c r="A244" s="59"/>
      <c r="B244" s="59" t="s">
        <v>202</v>
      </c>
      <c r="C244" s="60" t="s">
        <v>128</v>
      </c>
      <c r="D244" s="60" t="s">
        <v>129</v>
      </c>
      <c r="E244" s="60" t="s">
        <v>124</v>
      </c>
      <c r="F244" s="60" t="s">
        <v>35</v>
      </c>
      <c r="G244" s="60">
        <f>G243</f>
        <v>360</v>
      </c>
      <c r="H244" s="34"/>
      <c r="I244" s="34"/>
      <c r="J244" s="102"/>
    </row>
    <row r="245" spans="1:14" s="45" customFormat="1" x14ac:dyDescent="0.2">
      <c r="A245" s="59"/>
      <c r="B245" s="59" t="s">
        <v>159</v>
      </c>
      <c r="C245" s="60" t="s">
        <v>160</v>
      </c>
      <c r="D245" s="60"/>
      <c r="E245" s="60" t="s">
        <v>124</v>
      </c>
      <c r="F245" s="60" t="s">
        <v>35</v>
      </c>
      <c r="G245" s="60">
        <f>G244</f>
        <v>360</v>
      </c>
      <c r="H245" s="34"/>
      <c r="I245" s="34"/>
      <c r="J245" s="102"/>
    </row>
    <row r="246" spans="1:14" s="45" customFormat="1" x14ac:dyDescent="0.2">
      <c r="A246" s="66"/>
      <c r="B246" s="37"/>
      <c r="C246" s="57"/>
      <c r="D246" s="57"/>
      <c r="E246" s="57"/>
      <c r="F246" s="57"/>
      <c r="G246" s="60"/>
      <c r="J246" s="102"/>
    </row>
    <row r="247" spans="1:14" s="45" customFormat="1" ht="18" customHeight="1" x14ac:dyDescent="0.2">
      <c r="A247" s="66"/>
      <c r="B247" s="59" t="s">
        <v>429</v>
      </c>
      <c r="C247" s="60" t="s">
        <v>430</v>
      </c>
      <c r="D247" s="60"/>
      <c r="E247" s="60" t="s">
        <v>135</v>
      </c>
      <c r="F247" s="60" t="s">
        <v>92</v>
      </c>
      <c r="G247" s="60">
        <f>2*17+1*16</f>
        <v>50</v>
      </c>
      <c r="H247" s="60"/>
      <c r="M247" s="114"/>
      <c r="N247" s="45" t="s">
        <v>431</v>
      </c>
    </row>
    <row r="248" spans="1:14" s="45" customFormat="1" ht="18" customHeight="1" x14ac:dyDescent="0.2">
      <c r="A248" s="66"/>
      <c r="B248" s="59" t="s">
        <v>432</v>
      </c>
      <c r="C248" s="60" t="s">
        <v>433</v>
      </c>
      <c r="D248" s="60"/>
      <c r="E248" s="60" t="s">
        <v>135</v>
      </c>
      <c r="F248" s="60" t="s">
        <v>92</v>
      </c>
      <c r="G248" s="60">
        <f>2*16</f>
        <v>32</v>
      </c>
      <c r="H248" s="60"/>
      <c r="M248" s="114"/>
      <c r="N248" s="45" t="s">
        <v>431</v>
      </c>
    </row>
    <row r="249" spans="1:14" s="45" customFormat="1" ht="18" customHeight="1" x14ac:dyDescent="0.2">
      <c r="A249" s="66"/>
      <c r="B249" s="59" t="s">
        <v>434</v>
      </c>
      <c r="C249" s="60" t="s">
        <v>435</v>
      </c>
      <c r="D249" s="60"/>
      <c r="E249" s="60" t="s">
        <v>135</v>
      </c>
      <c r="F249" s="60" t="s">
        <v>92</v>
      </c>
      <c r="G249" s="60">
        <f>2*17+6*16</f>
        <v>130</v>
      </c>
      <c r="H249" s="60"/>
      <c r="M249" s="114"/>
      <c r="N249" s="45" t="s">
        <v>431</v>
      </c>
    </row>
    <row r="250" spans="1:14" s="45" customFormat="1" ht="18" customHeight="1" x14ac:dyDescent="0.2">
      <c r="A250" s="66"/>
      <c r="B250" s="59" t="s">
        <v>436</v>
      </c>
      <c r="C250" s="60" t="s">
        <v>437</v>
      </c>
      <c r="D250" s="60"/>
      <c r="E250" s="60" t="s">
        <v>135</v>
      </c>
      <c r="F250" s="60" t="s">
        <v>92</v>
      </c>
      <c r="G250" s="60">
        <f>2*17+2*16</f>
        <v>66</v>
      </c>
      <c r="H250" s="60"/>
      <c r="M250" s="114"/>
      <c r="N250" s="45" t="s">
        <v>431</v>
      </c>
    </row>
    <row r="251" spans="1:14" s="45" customFormat="1" ht="18" customHeight="1" x14ac:dyDescent="0.2">
      <c r="A251" s="66"/>
      <c r="B251" s="59" t="s">
        <v>438</v>
      </c>
      <c r="C251" s="60" t="s">
        <v>439</v>
      </c>
      <c r="D251" s="60"/>
      <c r="E251" s="60" t="s">
        <v>135</v>
      </c>
      <c r="F251" s="60" t="s">
        <v>92</v>
      </c>
      <c r="G251" s="60">
        <f>4*17+7*16</f>
        <v>180</v>
      </c>
      <c r="H251" s="60"/>
      <c r="M251" s="114"/>
      <c r="N251" s="45" t="s">
        <v>431</v>
      </c>
    </row>
    <row r="252" spans="1:14" s="45" customFormat="1" ht="18" customHeight="1" x14ac:dyDescent="0.2">
      <c r="A252" s="66"/>
      <c r="B252" s="59" t="s">
        <v>440</v>
      </c>
      <c r="C252" s="60" t="s">
        <v>441</v>
      </c>
      <c r="D252" s="60"/>
      <c r="E252" s="60" t="s">
        <v>135</v>
      </c>
      <c r="F252" s="60" t="s">
        <v>92</v>
      </c>
      <c r="G252" s="60">
        <f>17*2+4*16</f>
        <v>98</v>
      </c>
      <c r="H252" s="60"/>
      <c r="J252" s="102"/>
      <c r="N252" s="45" t="s">
        <v>442</v>
      </c>
    </row>
    <row r="253" spans="1:14" s="45" customFormat="1" ht="18" customHeight="1" x14ac:dyDescent="0.2">
      <c r="A253" s="66"/>
      <c r="B253" s="59" t="s">
        <v>443</v>
      </c>
      <c r="C253" s="60" t="s">
        <v>444</v>
      </c>
      <c r="D253" s="60"/>
      <c r="E253" s="60" t="s">
        <v>135</v>
      </c>
      <c r="F253" s="60" t="s">
        <v>92</v>
      </c>
      <c r="G253" s="60">
        <f>17+2*16</f>
        <v>49</v>
      </c>
      <c r="H253" s="60"/>
      <c r="J253" s="102"/>
      <c r="N253" s="45" t="s">
        <v>442</v>
      </c>
    </row>
    <row r="254" spans="1:14" s="45" customFormat="1" ht="18" customHeight="1" x14ac:dyDescent="0.2">
      <c r="A254" s="66"/>
      <c r="B254" s="59" t="s">
        <v>445</v>
      </c>
      <c r="C254" s="60" t="s">
        <v>446</v>
      </c>
      <c r="D254" s="60"/>
      <c r="E254" s="60" t="s">
        <v>135</v>
      </c>
      <c r="F254" s="60" t="s">
        <v>92</v>
      </c>
      <c r="G254" s="60">
        <v>6</v>
      </c>
      <c r="H254" s="60"/>
      <c r="M254" s="114"/>
    </row>
    <row r="255" spans="1:14" s="45" customFormat="1" ht="18" customHeight="1" x14ac:dyDescent="0.2">
      <c r="A255" s="66"/>
      <c r="B255" s="59" t="s">
        <v>447</v>
      </c>
      <c r="C255" s="60" t="s">
        <v>448</v>
      </c>
      <c r="D255" s="60"/>
      <c r="E255" s="60" t="s">
        <v>135</v>
      </c>
      <c r="F255" s="60" t="s">
        <v>92</v>
      </c>
      <c r="G255" s="60">
        <v>6</v>
      </c>
      <c r="H255" s="60"/>
      <c r="M255" s="114"/>
    </row>
    <row r="256" spans="1:14" s="45" customFormat="1" ht="18" customHeight="1" x14ac:dyDescent="0.2">
      <c r="A256" s="66"/>
      <c r="B256" s="59"/>
      <c r="C256" s="60"/>
      <c r="D256" s="60"/>
      <c r="E256" s="60"/>
      <c r="F256" s="60"/>
      <c r="G256" s="60"/>
      <c r="M256" s="114"/>
    </row>
    <row r="257" spans="1:13" s="45" customFormat="1" ht="18" customHeight="1" x14ac:dyDescent="0.2">
      <c r="A257" s="66"/>
      <c r="B257" s="59" t="s">
        <v>449</v>
      </c>
      <c r="C257" s="60" t="s">
        <v>450</v>
      </c>
      <c r="D257" s="60"/>
      <c r="E257" s="60" t="s">
        <v>124</v>
      </c>
      <c r="F257" s="60" t="s">
        <v>35</v>
      </c>
      <c r="G257" s="60">
        <v>470</v>
      </c>
      <c r="M257" s="114"/>
    </row>
    <row r="258" spans="1:13" s="45" customFormat="1" ht="18" customHeight="1" x14ac:dyDescent="0.2">
      <c r="A258" s="66"/>
      <c r="B258" s="59" t="s">
        <v>451</v>
      </c>
      <c r="C258" s="60" t="s">
        <v>131</v>
      </c>
      <c r="D258" s="60"/>
      <c r="E258" s="60" t="s">
        <v>124</v>
      </c>
      <c r="F258" s="60" t="s">
        <v>35</v>
      </c>
      <c r="G258" s="60">
        <v>458</v>
      </c>
      <c r="M258" s="114"/>
    </row>
    <row r="259" spans="1:13" s="45" customFormat="1" x14ac:dyDescent="0.2">
      <c r="A259" s="66"/>
      <c r="B259" s="59" t="s">
        <v>136</v>
      </c>
      <c r="C259" s="60" t="s">
        <v>137</v>
      </c>
      <c r="D259" s="60" t="s">
        <v>138</v>
      </c>
      <c r="E259" s="60" t="s">
        <v>124</v>
      </c>
      <c r="F259" s="60" t="s">
        <v>35</v>
      </c>
      <c r="G259" s="60">
        <v>470</v>
      </c>
      <c r="J259" s="102"/>
    </row>
    <row r="260" spans="1:13" s="45" customFormat="1" ht="18" customHeight="1" x14ac:dyDescent="0.2">
      <c r="A260" s="66"/>
      <c r="B260" s="59" t="s">
        <v>449</v>
      </c>
      <c r="C260" s="60" t="s">
        <v>452</v>
      </c>
      <c r="D260" s="60"/>
      <c r="E260" s="60" t="s">
        <v>124</v>
      </c>
      <c r="F260" s="60" t="s">
        <v>35</v>
      </c>
      <c r="G260" s="60">
        <v>147</v>
      </c>
      <c r="M260" s="114"/>
    </row>
    <row r="261" spans="1:13" s="45" customFormat="1" x14ac:dyDescent="0.2">
      <c r="A261" s="59"/>
      <c r="B261" s="59" t="s">
        <v>195</v>
      </c>
      <c r="C261" s="60" t="s">
        <v>146</v>
      </c>
      <c r="D261" s="60" t="s">
        <v>196</v>
      </c>
      <c r="E261" s="60" t="s">
        <v>124</v>
      </c>
      <c r="F261" s="60" t="s">
        <v>35</v>
      </c>
      <c r="G261" s="60">
        <v>147</v>
      </c>
      <c r="H261" s="34"/>
      <c r="I261" s="34"/>
    </row>
    <row r="262" spans="1:13" s="45" customFormat="1" x14ac:dyDescent="0.2">
      <c r="A262" s="66"/>
      <c r="B262" s="67"/>
      <c r="C262" s="60"/>
      <c r="D262" s="60"/>
      <c r="E262" s="60"/>
      <c r="F262" s="60"/>
      <c r="G262" s="60"/>
      <c r="J262" s="102"/>
    </row>
    <row r="263" spans="1:13" s="45" customFormat="1" ht="25.5" x14ac:dyDescent="0.2">
      <c r="A263" s="66"/>
      <c r="B263" s="67" t="s">
        <v>453</v>
      </c>
      <c r="C263" s="111" t="s">
        <v>454</v>
      </c>
      <c r="D263" s="111"/>
      <c r="E263" s="111" t="s">
        <v>120</v>
      </c>
      <c r="F263" s="111" t="s">
        <v>35</v>
      </c>
      <c r="G263" s="111">
        <f>17+16</f>
        <v>33</v>
      </c>
    </row>
    <row r="264" spans="1:13" s="45" customFormat="1" ht="25.5" x14ac:dyDescent="0.2">
      <c r="A264" s="66"/>
      <c r="B264" s="67" t="s">
        <v>455</v>
      </c>
      <c r="C264" s="111" t="s">
        <v>456</v>
      </c>
      <c r="D264" s="111"/>
      <c r="E264" s="111" t="s">
        <v>120</v>
      </c>
      <c r="F264" s="111" t="s">
        <v>35</v>
      </c>
      <c r="G264" s="111">
        <f>3*17+6*16</f>
        <v>147</v>
      </c>
    </row>
    <row r="265" spans="1:13" s="45" customFormat="1" ht="16.149999999999999" customHeight="1" x14ac:dyDescent="0.2">
      <c r="A265" s="66"/>
      <c r="B265" s="59" t="s">
        <v>132</v>
      </c>
      <c r="C265" s="60"/>
      <c r="D265" s="60" t="s">
        <v>133</v>
      </c>
      <c r="E265" s="60" t="s">
        <v>120</v>
      </c>
      <c r="F265" s="60" t="s">
        <v>35</v>
      </c>
      <c r="G265" s="60">
        <f>G264+G263</f>
        <v>180</v>
      </c>
      <c r="I265" s="34"/>
    </row>
    <row r="266" spans="1:13" s="45" customFormat="1" x14ac:dyDescent="0.2">
      <c r="A266" s="66"/>
      <c r="B266" s="67"/>
      <c r="C266" s="60"/>
      <c r="D266" s="60"/>
      <c r="E266" s="60"/>
      <c r="F266" s="60"/>
      <c r="G266" s="60"/>
      <c r="J266" s="102"/>
    </row>
    <row r="267" spans="1:13" s="45" customFormat="1" x14ac:dyDescent="0.2">
      <c r="A267" s="66"/>
      <c r="B267" s="48" t="s">
        <v>241</v>
      </c>
      <c r="C267" s="112" t="s">
        <v>183</v>
      </c>
      <c r="D267" s="60"/>
      <c r="E267" s="112" t="s">
        <v>184</v>
      </c>
      <c r="F267" s="60" t="s">
        <v>35</v>
      </c>
      <c r="G267" s="60">
        <v>10</v>
      </c>
    </row>
    <row r="268" spans="1:13" s="45" customFormat="1" x14ac:dyDescent="0.2">
      <c r="A268" s="66"/>
      <c r="B268" s="67"/>
      <c r="C268" s="60"/>
      <c r="D268" s="60"/>
      <c r="E268" s="60"/>
      <c r="F268" s="60"/>
      <c r="G268" s="60"/>
      <c r="J268" s="102"/>
    </row>
    <row r="269" spans="1:13" s="45" customFormat="1" x14ac:dyDescent="0.2">
      <c r="A269" s="66"/>
      <c r="B269" s="37" t="s">
        <v>292</v>
      </c>
      <c r="C269" s="60" t="s">
        <v>295</v>
      </c>
      <c r="D269" s="60"/>
      <c r="E269" s="60" t="s">
        <v>289</v>
      </c>
      <c r="F269" s="60" t="s">
        <v>35</v>
      </c>
      <c r="G269" s="60">
        <f>650*2</f>
        <v>1300</v>
      </c>
      <c r="I269" s="115"/>
    </row>
    <row r="270" spans="1:13" s="45" customFormat="1" x14ac:dyDescent="0.2">
      <c r="A270" s="66"/>
      <c r="B270" s="37" t="s">
        <v>293</v>
      </c>
      <c r="C270" s="68" t="s">
        <v>294</v>
      </c>
      <c r="D270" s="60"/>
      <c r="E270" s="60" t="s">
        <v>289</v>
      </c>
      <c r="F270" s="60" t="s">
        <v>35</v>
      </c>
      <c r="G270" s="60">
        <f>G269</f>
        <v>1300</v>
      </c>
      <c r="I270" s="115"/>
    </row>
    <row r="271" spans="1:13" s="45" customFormat="1" x14ac:dyDescent="0.2">
      <c r="A271" s="66"/>
      <c r="B271" s="37" t="s">
        <v>296</v>
      </c>
      <c r="C271" s="68" t="s">
        <v>297</v>
      </c>
      <c r="D271" s="60"/>
      <c r="E271" s="60" t="s">
        <v>289</v>
      </c>
      <c r="F271" s="60" t="s">
        <v>35</v>
      </c>
      <c r="G271" s="60">
        <f>G270</f>
        <v>1300</v>
      </c>
      <c r="I271" s="115"/>
    </row>
    <row r="272" spans="1:13" s="45" customFormat="1" x14ac:dyDescent="0.2">
      <c r="A272" s="66"/>
      <c r="B272" s="37" t="s">
        <v>298</v>
      </c>
      <c r="C272" s="68" t="s">
        <v>299</v>
      </c>
      <c r="D272" s="60"/>
      <c r="E272" s="60" t="s">
        <v>289</v>
      </c>
      <c r="F272" s="60" t="s">
        <v>35</v>
      </c>
      <c r="G272" s="60">
        <f>G271</f>
        <v>1300</v>
      </c>
      <c r="I272" s="115"/>
    </row>
    <row r="273" spans="1:11" s="45" customFormat="1" x14ac:dyDescent="0.2">
      <c r="A273" s="66"/>
      <c r="B273" s="37"/>
      <c r="C273" s="68"/>
      <c r="D273" s="60"/>
      <c r="E273" s="60"/>
      <c r="F273" s="60"/>
      <c r="G273" s="60"/>
      <c r="I273" s="115"/>
    </row>
    <row r="274" spans="1:11" s="45" customFormat="1" x14ac:dyDescent="0.2">
      <c r="A274" s="59"/>
      <c r="B274" s="59" t="s">
        <v>502</v>
      </c>
      <c r="C274" s="60" t="s">
        <v>501</v>
      </c>
      <c r="D274" s="60"/>
      <c r="E274" s="60"/>
      <c r="F274" s="60" t="s">
        <v>35</v>
      </c>
      <c r="G274" s="60">
        <v>6</v>
      </c>
      <c r="H274" s="34"/>
      <c r="I274" s="34"/>
    </row>
    <row r="275" spans="1:11" s="45" customFormat="1" x14ac:dyDescent="0.2">
      <c r="A275" s="59"/>
      <c r="B275" s="59" t="s">
        <v>121</v>
      </c>
      <c r="C275" s="60" t="s">
        <v>122</v>
      </c>
      <c r="D275" s="60" t="s">
        <v>123</v>
      </c>
      <c r="E275" s="60" t="s">
        <v>124</v>
      </c>
      <c r="F275" s="60" t="s">
        <v>35</v>
      </c>
      <c r="G275" s="60">
        <v>6</v>
      </c>
      <c r="H275" s="34"/>
      <c r="I275" s="34"/>
    </row>
    <row r="276" spans="1:11" s="45" customFormat="1" x14ac:dyDescent="0.2">
      <c r="A276" s="59"/>
      <c r="B276" s="59" t="s">
        <v>125</v>
      </c>
      <c r="C276" s="60" t="s">
        <v>126</v>
      </c>
      <c r="D276" s="60" t="s">
        <v>127</v>
      </c>
      <c r="E276" s="60" t="s">
        <v>124</v>
      </c>
      <c r="F276" s="60" t="s">
        <v>35</v>
      </c>
      <c r="G276" s="60">
        <v>6</v>
      </c>
      <c r="H276" s="34"/>
      <c r="I276" s="34"/>
    </row>
    <row r="277" spans="1:11" s="45" customFormat="1" x14ac:dyDescent="0.2">
      <c r="A277" s="59"/>
      <c r="B277" s="59" t="s">
        <v>195</v>
      </c>
      <c r="C277" s="60" t="s">
        <v>146</v>
      </c>
      <c r="D277" s="60" t="s">
        <v>196</v>
      </c>
      <c r="E277" s="60" t="s">
        <v>124</v>
      </c>
      <c r="F277" s="60" t="s">
        <v>35</v>
      </c>
      <c r="G277" s="60">
        <v>18</v>
      </c>
      <c r="H277" s="34"/>
      <c r="I277" s="34"/>
    </row>
    <row r="278" spans="1:11" s="45" customFormat="1" x14ac:dyDescent="0.2">
      <c r="A278" s="59"/>
      <c r="B278" s="59"/>
      <c r="C278" s="60"/>
      <c r="D278" s="60"/>
      <c r="E278" s="60"/>
      <c r="F278" s="60"/>
      <c r="G278" s="60"/>
      <c r="H278" s="34"/>
      <c r="I278" s="34"/>
      <c r="J278" s="102"/>
    </row>
    <row r="279" spans="1:11" s="45" customFormat="1" x14ac:dyDescent="0.2">
      <c r="A279" s="59"/>
      <c r="B279" s="48" t="s">
        <v>242</v>
      </c>
      <c r="C279" s="112"/>
      <c r="D279" s="112"/>
      <c r="E279" s="112"/>
      <c r="F279" s="112"/>
      <c r="G279" s="112"/>
      <c r="J279" s="102"/>
    </row>
    <row r="280" spans="1:11" customFormat="1" x14ac:dyDescent="0.2">
      <c r="A280" s="66"/>
      <c r="B280" s="59" t="s">
        <v>243</v>
      </c>
      <c r="C280" s="60"/>
      <c r="D280" s="60"/>
      <c r="E280" s="60" t="s">
        <v>147</v>
      </c>
      <c r="F280" s="57" t="s">
        <v>34</v>
      </c>
      <c r="G280" s="60">
        <f>650*10*2</f>
        <v>13000</v>
      </c>
      <c r="H280" s="45"/>
      <c r="J280" s="98"/>
      <c r="K280" s="75"/>
    </row>
    <row r="281" spans="1:11" customFormat="1" x14ac:dyDescent="0.2">
      <c r="A281" s="66"/>
      <c r="B281" s="59" t="s">
        <v>457</v>
      </c>
      <c r="C281" s="60"/>
      <c r="D281" s="60"/>
      <c r="E281" s="60" t="s">
        <v>147</v>
      </c>
      <c r="F281" s="57" t="s">
        <v>34</v>
      </c>
      <c r="G281" s="60">
        <f>180*5*2</f>
        <v>1800</v>
      </c>
      <c r="H281" s="45"/>
      <c r="J281" s="98"/>
      <c r="K281" s="75"/>
    </row>
    <row r="282" spans="1:11" customFormat="1" x14ac:dyDescent="0.2">
      <c r="A282" s="66"/>
      <c r="B282" s="54" t="s">
        <v>189</v>
      </c>
      <c r="C282" s="57" t="s">
        <v>148</v>
      </c>
      <c r="D282" s="57"/>
      <c r="E282" s="57"/>
      <c r="F282" s="57" t="s">
        <v>34</v>
      </c>
      <c r="G282" s="60">
        <v>40</v>
      </c>
      <c r="I282" s="116"/>
      <c r="J282" s="98"/>
    </row>
    <row r="283" spans="1:11" customFormat="1" x14ac:dyDescent="0.2">
      <c r="A283" s="66"/>
      <c r="B283" s="54" t="s">
        <v>458</v>
      </c>
      <c r="C283" s="57" t="s">
        <v>148</v>
      </c>
      <c r="D283" s="57"/>
      <c r="E283" s="57"/>
      <c r="F283" s="57" t="s">
        <v>34</v>
      </c>
      <c r="G283" s="60">
        <f>54*3*3*2</f>
        <v>972</v>
      </c>
      <c r="I283" s="116"/>
      <c r="J283" s="98"/>
    </row>
    <row r="284" spans="1:11" customFormat="1" x14ac:dyDescent="0.2">
      <c r="A284" s="66"/>
      <c r="B284" s="54" t="s">
        <v>209</v>
      </c>
      <c r="C284" s="57" t="s">
        <v>148</v>
      </c>
      <c r="D284" s="57"/>
      <c r="E284" s="57"/>
      <c r="F284" s="57" t="s">
        <v>34</v>
      </c>
      <c r="G284" s="60">
        <v>286</v>
      </c>
      <c r="I284" s="116"/>
      <c r="J284" s="98"/>
    </row>
    <row r="285" spans="1:11" customFormat="1" x14ac:dyDescent="0.2">
      <c r="A285" s="66"/>
      <c r="B285" s="54" t="s">
        <v>190</v>
      </c>
      <c r="C285" s="57" t="s">
        <v>148</v>
      </c>
      <c r="D285" s="57"/>
      <c r="E285" s="57"/>
      <c r="F285" s="57" t="s">
        <v>34</v>
      </c>
      <c r="G285" s="60">
        <v>286</v>
      </c>
      <c r="I285" s="116"/>
      <c r="J285" s="98"/>
    </row>
    <row r="286" spans="1:11" customFormat="1" x14ac:dyDescent="0.2">
      <c r="A286" s="66"/>
      <c r="B286" s="54" t="s">
        <v>191</v>
      </c>
      <c r="C286" s="57" t="s">
        <v>148</v>
      </c>
      <c r="D286" s="57"/>
      <c r="E286" s="57"/>
      <c r="F286" s="57" t="s">
        <v>34</v>
      </c>
      <c r="G286" s="60">
        <v>638</v>
      </c>
      <c r="I286" s="116"/>
      <c r="J286" s="98"/>
    </row>
    <row r="287" spans="1:11" customFormat="1" x14ac:dyDescent="0.2">
      <c r="A287" s="66"/>
      <c r="B287" s="54" t="s">
        <v>192</v>
      </c>
      <c r="C287" s="57" t="s">
        <v>149</v>
      </c>
      <c r="D287" s="57"/>
      <c r="E287" s="57"/>
      <c r="F287" s="57" t="s">
        <v>34</v>
      </c>
      <c r="G287" s="60">
        <v>232.5</v>
      </c>
      <c r="I287" s="116"/>
      <c r="J287" s="98"/>
    </row>
    <row r="288" spans="1:11" customFormat="1" x14ac:dyDescent="0.2">
      <c r="A288" s="59"/>
      <c r="B288" s="54" t="s">
        <v>193</v>
      </c>
      <c r="C288" s="57" t="s">
        <v>149</v>
      </c>
      <c r="D288" s="57"/>
      <c r="E288" s="57"/>
      <c r="F288" s="57" t="s">
        <v>34</v>
      </c>
      <c r="G288" s="60">
        <v>262.5</v>
      </c>
      <c r="I288" s="116"/>
      <c r="J288" s="98"/>
    </row>
    <row r="289" spans="1:9" s="34" customFormat="1" x14ac:dyDescent="0.2">
      <c r="A289" s="59"/>
      <c r="B289" s="59" t="s">
        <v>194</v>
      </c>
      <c r="C289" s="60" t="s">
        <v>149</v>
      </c>
      <c r="D289" s="60"/>
      <c r="E289" s="60"/>
      <c r="F289" s="60" t="s">
        <v>34</v>
      </c>
      <c r="G289" s="60">
        <v>120</v>
      </c>
      <c r="H289"/>
      <c r="I289" s="116"/>
    </row>
    <row r="290" spans="1:9" s="34" customFormat="1" x14ac:dyDescent="0.2">
      <c r="A290" s="59"/>
      <c r="B290" s="59" t="s">
        <v>459</v>
      </c>
      <c r="C290" s="68" t="s">
        <v>302</v>
      </c>
      <c r="D290" s="60" t="s">
        <v>301</v>
      </c>
      <c r="E290" s="60" t="s">
        <v>152</v>
      </c>
      <c r="F290" s="60" t="s">
        <v>34</v>
      </c>
      <c r="G290" s="60">
        <f>G281</f>
        <v>1800</v>
      </c>
      <c r="H290" s="74"/>
      <c r="I290" s="74"/>
    </row>
    <row r="291" spans="1:9" s="34" customFormat="1" x14ac:dyDescent="0.2">
      <c r="A291" s="59"/>
      <c r="B291" s="59" t="s">
        <v>459</v>
      </c>
      <c r="C291" s="68" t="s">
        <v>303</v>
      </c>
      <c r="D291" s="60" t="s">
        <v>304</v>
      </c>
      <c r="E291" s="60" t="s">
        <v>152</v>
      </c>
      <c r="F291" s="60" t="s">
        <v>34</v>
      </c>
      <c r="G291" s="60">
        <f>G284</f>
        <v>286</v>
      </c>
      <c r="H291" s="74"/>
    </row>
    <row r="292" spans="1:9" s="34" customFormat="1" x14ac:dyDescent="0.2">
      <c r="A292" s="59"/>
      <c r="B292" s="59" t="s">
        <v>460</v>
      </c>
      <c r="C292" s="60" t="s">
        <v>150</v>
      </c>
      <c r="D292" s="60" t="s">
        <v>151</v>
      </c>
      <c r="E292" s="60" t="s">
        <v>152</v>
      </c>
      <c r="F292" s="60" t="s">
        <v>34</v>
      </c>
      <c r="G292" s="60">
        <f>G284</f>
        <v>286</v>
      </c>
      <c r="H292" s="74"/>
    </row>
    <row r="293" spans="1:9" s="34" customFormat="1" x14ac:dyDescent="0.2">
      <c r="A293" s="59"/>
      <c r="B293" s="59" t="s">
        <v>460</v>
      </c>
      <c r="C293" s="60" t="s">
        <v>153</v>
      </c>
      <c r="D293" s="60" t="s">
        <v>154</v>
      </c>
      <c r="E293" s="60" t="s">
        <v>152</v>
      </c>
      <c r="F293" s="60" t="s">
        <v>34</v>
      </c>
      <c r="G293" s="60">
        <f>G286</f>
        <v>638</v>
      </c>
      <c r="H293" s="74"/>
    </row>
    <row r="294" spans="1:9" s="34" customFormat="1" ht="25.5" x14ac:dyDescent="0.2">
      <c r="A294" s="59"/>
      <c r="B294" s="59" t="s">
        <v>461</v>
      </c>
      <c r="C294" s="60" t="s">
        <v>462</v>
      </c>
      <c r="D294" s="60"/>
      <c r="E294" s="60" t="s">
        <v>213</v>
      </c>
      <c r="F294" s="60" t="s">
        <v>34</v>
      </c>
      <c r="G294" s="60">
        <f>G287</f>
        <v>232.5</v>
      </c>
    </row>
    <row r="295" spans="1:9" s="34" customFormat="1" ht="25.5" x14ac:dyDescent="0.2">
      <c r="A295" s="59"/>
      <c r="B295" s="59" t="s">
        <v>461</v>
      </c>
      <c r="C295" s="60" t="s">
        <v>463</v>
      </c>
      <c r="D295" s="60"/>
      <c r="E295" s="60" t="s">
        <v>213</v>
      </c>
      <c r="F295" s="60" t="s">
        <v>34</v>
      </c>
      <c r="G295" s="60">
        <f>G288</f>
        <v>262.5</v>
      </c>
    </row>
    <row r="296" spans="1:9" s="34" customFormat="1" ht="25.5" x14ac:dyDescent="0.2">
      <c r="A296" s="59"/>
      <c r="B296" s="59" t="s">
        <v>461</v>
      </c>
      <c r="C296" s="60" t="s">
        <v>464</v>
      </c>
      <c r="D296" s="60"/>
      <c r="E296" s="60" t="s">
        <v>213</v>
      </c>
      <c r="F296" s="60" t="s">
        <v>34</v>
      </c>
      <c r="G296" s="60">
        <f>G289</f>
        <v>120</v>
      </c>
    </row>
    <row r="297" spans="1:9" s="45" customFormat="1" x14ac:dyDescent="0.2">
      <c r="A297" s="66"/>
      <c r="B297" s="59" t="s">
        <v>155</v>
      </c>
      <c r="C297" s="60" t="s">
        <v>156</v>
      </c>
      <c r="D297" s="60"/>
      <c r="E297" s="60" t="s">
        <v>147</v>
      </c>
      <c r="F297" s="60" t="s">
        <v>34</v>
      </c>
      <c r="G297" s="60">
        <f>G280/2</f>
        <v>6500</v>
      </c>
      <c r="I297" s="34"/>
    </row>
    <row r="298" spans="1:9" s="45" customFormat="1" x14ac:dyDescent="0.2">
      <c r="A298" s="66"/>
      <c r="B298" s="59" t="s">
        <v>155</v>
      </c>
      <c r="C298" s="60" t="s">
        <v>157</v>
      </c>
      <c r="D298" s="60"/>
      <c r="E298" s="60" t="s">
        <v>147</v>
      </c>
      <c r="F298" s="60" t="s">
        <v>34</v>
      </c>
      <c r="G298" s="60">
        <f>G297</f>
        <v>6500</v>
      </c>
      <c r="I298" s="34"/>
    </row>
    <row r="299" spans="1:9" s="45" customFormat="1" x14ac:dyDescent="0.2">
      <c r="A299" s="59"/>
      <c r="B299" s="59"/>
      <c r="C299" s="60"/>
      <c r="D299" s="60"/>
      <c r="E299" s="60"/>
      <c r="F299" s="60"/>
      <c r="G299" s="60"/>
      <c r="H299" s="34"/>
      <c r="I299" s="34"/>
    </row>
    <row r="300" spans="1:9" s="45" customFormat="1" ht="25.5" x14ac:dyDescent="0.2">
      <c r="A300" s="59"/>
      <c r="B300" s="37" t="s">
        <v>244</v>
      </c>
      <c r="C300" s="47" t="s">
        <v>245</v>
      </c>
      <c r="D300" s="47" t="s">
        <v>246</v>
      </c>
      <c r="E300" s="47"/>
      <c r="F300" s="47" t="s">
        <v>247</v>
      </c>
      <c r="G300" s="60" t="s">
        <v>465</v>
      </c>
      <c r="H300" s="34"/>
      <c r="I300" s="34"/>
    </row>
    <row r="301" spans="1:9" s="119" customFormat="1" ht="13.5" x14ac:dyDescent="0.2">
      <c r="A301" s="59"/>
      <c r="B301" s="59" t="s">
        <v>466</v>
      </c>
      <c r="C301" s="60" t="s">
        <v>467</v>
      </c>
      <c r="D301" s="60"/>
      <c r="E301" s="117" t="s">
        <v>468</v>
      </c>
      <c r="F301" s="60" t="s">
        <v>35</v>
      </c>
      <c r="G301" s="60">
        <f>1*2*11</f>
        <v>22</v>
      </c>
      <c r="H301" s="118"/>
      <c r="I301" s="118"/>
    </row>
    <row r="302" spans="1:9" s="119" customFormat="1" ht="13.5" x14ac:dyDescent="0.2">
      <c r="A302" s="59"/>
      <c r="B302" s="59" t="s">
        <v>466</v>
      </c>
      <c r="C302" s="60" t="s">
        <v>469</v>
      </c>
      <c r="D302" s="60"/>
      <c r="E302" s="117" t="s">
        <v>468</v>
      </c>
      <c r="F302" s="60" t="s">
        <v>35</v>
      </c>
      <c r="G302" s="60">
        <f>G301</f>
        <v>22</v>
      </c>
      <c r="H302" s="118"/>
      <c r="I302" s="118"/>
    </row>
    <row r="303" spans="1:9" s="119" customFormat="1" x14ac:dyDescent="0.2">
      <c r="A303" s="59"/>
      <c r="B303" s="59" t="s">
        <v>283</v>
      </c>
      <c r="C303" s="60"/>
      <c r="D303" s="60"/>
      <c r="E303" s="60"/>
      <c r="F303" s="60" t="s">
        <v>92</v>
      </c>
      <c r="G303" s="60">
        <f>1*11</f>
        <v>11</v>
      </c>
      <c r="H303" s="118"/>
      <c r="I303" s="118"/>
    </row>
    <row r="304" spans="1:9" s="119" customFormat="1" x14ac:dyDescent="0.2">
      <c r="A304" s="59"/>
      <c r="B304" s="59" t="s">
        <v>130</v>
      </c>
      <c r="C304" s="60"/>
      <c r="D304" s="60"/>
      <c r="E304" s="60"/>
      <c r="F304" s="60" t="s">
        <v>92</v>
      </c>
      <c r="G304" s="60">
        <f>2*11</f>
        <v>22</v>
      </c>
      <c r="H304" s="118"/>
      <c r="I304" s="118"/>
    </row>
    <row r="305" spans="1:18" s="119" customFormat="1" x14ac:dyDescent="0.2">
      <c r="A305" s="59"/>
      <c r="B305" s="59"/>
      <c r="C305" s="60"/>
      <c r="D305" s="60"/>
      <c r="E305" s="60"/>
      <c r="F305" s="60"/>
      <c r="G305" s="60"/>
      <c r="H305" s="118"/>
      <c r="I305" s="118"/>
    </row>
    <row r="306" spans="1:18" s="45" customFormat="1" ht="21" customHeight="1" x14ac:dyDescent="0.2">
      <c r="A306" s="59"/>
      <c r="B306" s="59" t="s">
        <v>199</v>
      </c>
      <c r="C306" s="60"/>
      <c r="D306" s="60"/>
      <c r="E306" s="60"/>
      <c r="F306" s="60" t="s">
        <v>35</v>
      </c>
      <c r="G306" s="60">
        <v>2400</v>
      </c>
      <c r="H306" s="34"/>
      <c r="I306" s="34"/>
    </row>
    <row r="307" spans="1:18" s="45" customFormat="1" ht="21" customHeight="1" x14ac:dyDescent="0.2">
      <c r="A307" s="59"/>
      <c r="B307" s="46" t="s">
        <v>207</v>
      </c>
      <c r="C307" s="112"/>
      <c r="D307" s="112"/>
      <c r="E307" s="112"/>
      <c r="F307" s="112" t="s">
        <v>208</v>
      </c>
      <c r="G307" s="60">
        <v>8100</v>
      </c>
      <c r="H307" s="78"/>
      <c r="I307" s="34"/>
      <c r="R307" s="114"/>
    </row>
    <row r="308" spans="1:18" s="45" customFormat="1" x14ac:dyDescent="0.2">
      <c r="A308" s="59"/>
      <c r="B308" s="46"/>
      <c r="C308" s="112"/>
      <c r="D308" s="112"/>
      <c r="E308" s="112"/>
      <c r="F308" s="112"/>
      <c r="G308" s="60"/>
      <c r="H308" s="34"/>
      <c r="I308" s="34"/>
    </row>
    <row r="309" spans="1:18" s="45" customFormat="1" x14ac:dyDescent="0.2">
      <c r="A309" s="59"/>
      <c r="B309" s="37" t="s">
        <v>248</v>
      </c>
      <c r="C309" s="47"/>
      <c r="D309" s="47"/>
      <c r="E309" s="47"/>
      <c r="F309" s="47"/>
      <c r="G309" s="60"/>
      <c r="H309" s="34"/>
      <c r="I309" s="34"/>
    </row>
    <row r="310" spans="1:18" s="45" customFormat="1" x14ac:dyDescent="0.2">
      <c r="A310" s="59"/>
      <c r="B310" s="37" t="s">
        <v>249</v>
      </c>
      <c r="C310" s="73"/>
      <c r="D310" s="47"/>
      <c r="E310" s="47"/>
      <c r="F310" s="47" t="s">
        <v>34</v>
      </c>
      <c r="G310" s="60">
        <v>1463.0000000000002</v>
      </c>
      <c r="H310" s="74"/>
      <c r="I310" s="34"/>
    </row>
    <row r="311" spans="1:18" s="45" customFormat="1" x14ac:dyDescent="0.2">
      <c r="A311" s="59"/>
      <c r="B311" s="37" t="s">
        <v>250</v>
      </c>
      <c r="C311" s="47" t="s">
        <v>251</v>
      </c>
      <c r="D311" s="47"/>
      <c r="E311" s="47"/>
      <c r="F311" s="47" t="s">
        <v>34</v>
      </c>
      <c r="G311" s="60">
        <v>451.00000000000006</v>
      </c>
      <c r="H311" s="74"/>
      <c r="I311" s="34"/>
    </row>
    <row r="312" spans="1:18" s="45" customFormat="1" x14ac:dyDescent="0.2">
      <c r="A312" s="59"/>
      <c r="B312" s="37" t="s">
        <v>252</v>
      </c>
      <c r="C312" s="47" t="s">
        <v>253</v>
      </c>
      <c r="D312" s="47"/>
      <c r="E312" s="47"/>
      <c r="F312" s="47" t="s">
        <v>34</v>
      </c>
      <c r="G312" s="60">
        <v>495.00000000000006</v>
      </c>
      <c r="H312" s="74"/>
      <c r="I312" s="34"/>
    </row>
    <row r="313" spans="1:18" s="45" customFormat="1" x14ac:dyDescent="0.2">
      <c r="A313" s="59"/>
      <c r="B313" s="37" t="s">
        <v>254</v>
      </c>
      <c r="C313" s="47" t="s">
        <v>255</v>
      </c>
      <c r="D313" s="47"/>
      <c r="E313" s="47"/>
      <c r="F313" s="47" t="s">
        <v>34</v>
      </c>
      <c r="G313" s="60">
        <v>77</v>
      </c>
      <c r="H313" s="74"/>
      <c r="I313" s="34"/>
    </row>
    <row r="314" spans="1:18" s="45" customFormat="1" x14ac:dyDescent="0.2">
      <c r="A314" s="59"/>
      <c r="B314" s="37"/>
      <c r="C314" s="47"/>
      <c r="D314" s="47"/>
      <c r="E314" s="47"/>
      <c r="F314" s="47"/>
      <c r="G314" s="60"/>
      <c r="H314" s="34"/>
      <c r="I314" s="34"/>
      <c r="J314" s="102"/>
    </row>
    <row r="315" spans="1:18" s="45" customFormat="1" x14ac:dyDescent="0.2">
      <c r="A315" s="59"/>
      <c r="B315" s="36" t="s">
        <v>470</v>
      </c>
      <c r="C315" s="47"/>
      <c r="D315" s="47"/>
      <c r="E315" s="47"/>
      <c r="F315" s="47"/>
      <c r="G315" s="60"/>
      <c r="H315" s="34"/>
      <c r="I315" s="34"/>
      <c r="J315" s="102"/>
    </row>
    <row r="316" spans="1:18" s="45" customFormat="1" x14ac:dyDescent="0.2">
      <c r="A316" s="59"/>
      <c r="B316" s="37" t="s">
        <v>256</v>
      </c>
      <c r="C316" s="47" t="s">
        <v>471</v>
      </c>
      <c r="D316" s="47" t="s">
        <v>472</v>
      </c>
      <c r="E316" s="47" t="s">
        <v>258</v>
      </c>
      <c r="F316" s="47" t="s">
        <v>134</v>
      </c>
      <c r="G316" s="60">
        <v>9</v>
      </c>
      <c r="H316" s="34"/>
      <c r="I316" s="34"/>
      <c r="J316" s="102"/>
    </row>
    <row r="317" spans="1:18" s="45" customFormat="1" x14ac:dyDescent="0.2">
      <c r="A317" s="59"/>
      <c r="B317" s="37" t="s">
        <v>256</v>
      </c>
      <c r="C317" s="47" t="s">
        <v>473</v>
      </c>
      <c r="D317" s="47" t="s">
        <v>272</v>
      </c>
      <c r="E317" s="47" t="s">
        <v>258</v>
      </c>
      <c r="F317" s="47" t="s">
        <v>134</v>
      </c>
      <c r="G317" s="60">
        <v>12</v>
      </c>
      <c r="H317" s="34"/>
      <c r="I317" s="34"/>
      <c r="J317" s="102"/>
    </row>
    <row r="318" spans="1:18" s="45" customFormat="1" x14ac:dyDescent="0.2">
      <c r="A318" s="59"/>
      <c r="B318" s="37" t="s">
        <v>256</v>
      </c>
      <c r="C318" s="47" t="s">
        <v>474</v>
      </c>
      <c r="D318" s="47" t="s">
        <v>475</v>
      </c>
      <c r="E318" s="47" t="s">
        <v>258</v>
      </c>
      <c r="F318" s="47" t="s">
        <v>134</v>
      </c>
      <c r="G318" s="60">
        <v>6</v>
      </c>
      <c r="H318" s="34"/>
      <c r="I318" s="34"/>
      <c r="J318" s="102"/>
    </row>
    <row r="319" spans="1:18" s="45" customFormat="1" x14ac:dyDescent="0.2">
      <c r="A319" s="59"/>
      <c r="B319" s="37" t="s">
        <v>259</v>
      </c>
      <c r="C319" s="47" t="s">
        <v>476</v>
      </c>
      <c r="D319" s="47" t="s">
        <v>273</v>
      </c>
      <c r="E319" s="47" t="s">
        <v>258</v>
      </c>
      <c r="F319" s="47" t="s">
        <v>134</v>
      </c>
      <c r="G319" s="60">
        <v>3</v>
      </c>
      <c r="H319" s="34"/>
      <c r="I319" s="34"/>
      <c r="J319" s="102"/>
    </row>
    <row r="320" spans="1:18" s="45" customFormat="1" x14ac:dyDescent="0.2">
      <c r="A320" s="59"/>
      <c r="B320" s="59" t="s">
        <v>176</v>
      </c>
      <c r="C320" s="60" t="s">
        <v>177</v>
      </c>
      <c r="D320" s="60"/>
      <c r="E320" s="60" t="s">
        <v>178</v>
      </c>
      <c r="F320" s="60" t="s">
        <v>35</v>
      </c>
      <c r="G320" s="60">
        <v>18</v>
      </c>
      <c r="H320" s="34"/>
      <c r="I320" s="34"/>
      <c r="J320" s="102"/>
    </row>
    <row r="321" spans="1:14" s="45" customFormat="1" x14ac:dyDescent="0.2">
      <c r="A321" s="59"/>
      <c r="B321" s="59" t="s">
        <v>179</v>
      </c>
      <c r="C321" s="60" t="s">
        <v>180</v>
      </c>
      <c r="D321" s="60"/>
      <c r="E321" s="60" t="s">
        <v>158</v>
      </c>
      <c r="F321" s="60" t="s">
        <v>35</v>
      </c>
      <c r="G321" s="60">
        <v>18</v>
      </c>
      <c r="H321" s="34"/>
      <c r="I321" s="34"/>
      <c r="J321" s="102"/>
    </row>
    <row r="322" spans="1:14" s="45" customFormat="1" x14ac:dyDescent="0.2">
      <c r="A322" s="59"/>
      <c r="B322" s="59" t="s">
        <v>181</v>
      </c>
      <c r="C322" s="60" t="s">
        <v>182</v>
      </c>
      <c r="D322" s="60"/>
      <c r="E322" s="60" t="s">
        <v>178</v>
      </c>
      <c r="F322" s="60" t="s">
        <v>35</v>
      </c>
      <c r="G322" s="60">
        <v>6</v>
      </c>
      <c r="H322" s="34"/>
      <c r="I322" s="34"/>
      <c r="J322" s="102"/>
    </row>
    <row r="323" spans="1:14" s="45" customFormat="1" ht="17.25" customHeight="1" x14ac:dyDescent="0.2">
      <c r="A323" s="59"/>
      <c r="B323" s="37" t="s">
        <v>260</v>
      </c>
      <c r="C323" s="47" t="s">
        <v>477</v>
      </c>
      <c r="D323" s="47" t="s">
        <v>478</v>
      </c>
      <c r="E323" s="47" t="s">
        <v>258</v>
      </c>
      <c r="F323" s="47" t="s">
        <v>134</v>
      </c>
      <c r="G323" s="60">
        <v>3</v>
      </c>
      <c r="H323" s="34"/>
      <c r="I323" s="34"/>
    </row>
    <row r="324" spans="1:14" s="45" customFormat="1" x14ac:dyDescent="0.2">
      <c r="A324" s="59"/>
      <c r="B324" s="37" t="s">
        <v>261</v>
      </c>
      <c r="C324" s="47" t="s">
        <v>479</v>
      </c>
      <c r="D324" s="47" t="s">
        <v>480</v>
      </c>
      <c r="E324" s="47" t="s">
        <v>258</v>
      </c>
      <c r="F324" s="47" t="s">
        <v>134</v>
      </c>
      <c r="G324" s="60">
        <v>18</v>
      </c>
      <c r="H324" s="34"/>
      <c r="I324" s="34"/>
      <c r="J324" s="102"/>
    </row>
    <row r="325" spans="1:14" s="45" customFormat="1" x14ac:dyDescent="0.2">
      <c r="A325" s="59"/>
      <c r="B325" s="37" t="s">
        <v>260</v>
      </c>
      <c r="C325" s="47" t="s">
        <v>481</v>
      </c>
      <c r="D325" s="47" t="s">
        <v>482</v>
      </c>
      <c r="E325" s="47" t="s">
        <v>258</v>
      </c>
      <c r="F325" s="47" t="s">
        <v>134</v>
      </c>
      <c r="G325" s="60">
        <v>18</v>
      </c>
      <c r="H325" s="34"/>
      <c r="I325" s="34"/>
      <c r="J325" s="102"/>
    </row>
    <row r="326" spans="1:14" s="45" customFormat="1" ht="16.149999999999999" customHeight="1" x14ac:dyDescent="0.2">
      <c r="A326" s="59"/>
      <c r="B326" s="59" t="s">
        <v>159</v>
      </c>
      <c r="C326" s="47" t="s">
        <v>483</v>
      </c>
      <c r="D326" s="47" t="s">
        <v>263</v>
      </c>
      <c r="E326" s="47" t="s">
        <v>258</v>
      </c>
      <c r="F326" s="47" t="s">
        <v>134</v>
      </c>
      <c r="G326" s="60">
        <v>36</v>
      </c>
      <c r="H326" s="34"/>
      <c r="I326" s="34"/>
      <c r="J326" s="102"/>
    </row>
    <row r="327" spans="1:14" s="45" customFormat="1" ht="17.45" customHeight="1" x14ac:dyDescent="0.2">
      <c r="A327" s="59"/>
      <c r="B327" s="37" t="s">
        <v>265</v>
      </c>
      <c r="C327" s="47"/>
      <c r="D327" s="47"/>
      <c r="E327" s="47"/>
      <c r="F327" s="47" t="s">
        <v>208</v>
      </c>
      <c r="G327" s="60">
        <v>465</v>
      </c>
      <c r="H327" s="34"/>
      <c r="I327" s="34"/>
      <c r="N327" s="114"/>
    </row>
    <row r="328" spans="1:14" s="45" customFormat="1" ht="15.6" customHeight="1" x14ac:dyDescent="0.2">
      <c r="A328" s="59"/>
      <c r="B328" s="37" t="s">
        <v>266</v>
      </c>
      <c r="C328" s="47" t="s">
        <v>267</v>
      </c>
      <c r="D328" s="47"/>
      <c r="E328" s="47"/>
      <c r="F328" s="47" t="s">
        <v>134</v>
      </c>
      <c r="G328" s="60">
        <v>66</v>
      </c>
      <c r="H328" s="34"/>
      <c r="I328" s="34"/>
      <c r="J328" s="102"/>
    </row>
    <row r="329" spans="1:14" s="45" customFormat="1" ht="16.149999999999999" customHeight="1" x14ac:dyDescent="0.2">
      <c r="A329" s="59"/>
      <c r="B329" s="37" t="s">
        <v>268</v>
      </c>
      <c r="C329" s="47"/>
      <c r="D329" s="47"/>
      <c r="E329" s="47"/>
      <c r="F329" s="47" t="s">
        <v>134</v>
      </c>
      <c r="G329" s="60">
        <v>66</v>
      </c>
      <c r="H329" s="34"/>
      <c r="I329" s="34"/>
      <c r="J329" s="102"/>
    </row>
    <row r="330" spans="1:14" s="45" customFormat="1" ht="16.149999999999999" customHeight="1" x14ac:dyDescent="0.2">
      <c r="A330" s="59"/>
      <c r="B330" s="37" t="s">
        <v>269</v>
      </c>
      <c r="C330" s="47" t="s">
        <v>270</v>
      </c>
      <c r="D330" s="47"/>
      <c r="E330" s="47"/>
      <c r="F330" s="47" t="s">
        <v>134</v>
      </c>
      <c r="G330" s="60">
        <v>36</v>
      </c>
      <c r="H330" s="34"/>
      <c r="I330" s="34"/>
      <c r="J330" s="102"/>
    </row>
    <row r="331" spans="1:14" s="45" customFormat="1" ht="16.149999999999999" customHeight="1" x14ac:dyDescent="0.2">
      <c r="A331" s="59"/>
      <c r="B331" s="37" t="s">
        <v>271</v>
      </c>
      <c r="C331" s="47"/>
      <c r="D331" s="47"/>
      <c r="E331" s="47"/>
      <c r="F331" s="47" t="s">
        <v>134</v>
      </c>
      <c r="G331" s="60">
        <v>252</v>
      </c>
      <c r="H331" s="34"/>
      <c r="I331" s="34"/>
      <c r="J331" s="102"/>
    </row>
    <row r="332" spans="1:14" s="45" customFormat="1" x14ac:dyDescent="0.2">
      <c r="A332" s="59"/>
      <c r="B332" s="54"/>
      <c r="C332" s="57"/>
      <c r="D332" s="57"/>
      <c r="E332" s="57"/>
      <c r="F332" s="57"/>
      <c r="G332" s="60"/>
      <c r="H332" s="34"/>
      <c r="J332" s="102"/>
    </row>
    <row r="333" spans="1:14" s="45" customFormat="1" x14ac:dyDescent="0.2">
      <c r="A333" s="59"/>
      <c r="B333" s="66" t="s">
        <v>161</v>
      </c>
      <c r="C333" s="60"/>
      <c r="D333" s="60"/>
      <c r="E333" s="60"/>
      <c r="F333" s="60"/>
      <c r="G333" s="60"/>
      <c r="H333" s="34"/>
      <c r="I333" s="34"/>
      <c r="J333" s="102"/>
    </row>
    <row r="334" spans="1:14" s="45" customFormat="1" x14ac:dyDescent="0.2">
      <c r="A334" s="59"/>
      <c r="B334" s="59" t="s">
        <v>484</v>
      </c>
      <c r="C334" s="60" t="s">
        <v>485</v>
      </c>
      <c r="D334" s="60" t="s">
        <v>203</v>
      </c>
      <c r="E334" s="60" t="s">
        <v>124</v>
      </c>
      <c r="F334" s="60" t="s">
        <v>35</v>
      </c>
      <c r="G334" s="60">
        <v>22</v>
      </c>
      <c r="H334" s="34"/>
      <c r="I334" s="34"/>
      <c r="J334" s="102"/>
    </row>
    <row r="335" spans="1:14" s="45" customFormat="1" x14ac:dyDescent="0.2">
      <c r="A335" s="59"/>
      <c r="B335" s="59" t="s">
        <v>486</v>
      </c>
      <c r="C335" s="60" t="s">
        <v>487</v>
      </c>
      <c r="D335" s="60" t="s">
        <v>204</v>
      </c>
      <c r="E335" s="60" t="s">
        <v>124</v>
      </c>
      <c r="F335" s="60" t="s">
        <v>35</v>
      </c>
      <c r="G335" s="60">
        <v>11</v>
      </c>
      <c r="H335" s="34"/>
      <c r="I335" s="34"/>
      <c r="J335" s="102"/>
    </row>
    <row r="336" spans="1:14" s="45" customFormat="1" x14ac:dyDescent="0.2">
      <c r="A336" s="59"/>
      <c r="B336" s="59" t="s">
        <v>488</v>
      </c>
      <c r="C336" s="60" t="s">
        <v>489</v>
      </c>
      <c r="D336" s="60" t="s">
        <v>490</v>
      </c>
      <c r="E336" s="60" t="s">
        <v>124</v>
      </c>
      <c r="F336" s="60" t="s">
        <v>35</v>
      </c>
      <c r="G336" s="60">
        <v>22</v>
      </c>
      <c r="H336" s="34"/>
      <c r="I336" s="34"/>
      <c r="J336" s="102"/>
    </row>
    <row r="337" spans="1:10" s="45" customFormat="1" x14ac:dyDescent="0.2">
      <c r="A337" s="59"/>
      <c r="B337" s="59" t="s">
        <v>159</v>
      </c>
      <c r="C337" s="60" t="s">
        <v>491</v>
      </c>
      <c r="D337" s="60" t="s">
        <v>264</v>
      </c>
      <c r="E337" s="60" t="s">
        <v>124</v>
      </c>
      <c r="F337" s="60" t="s">
        <v>35</v>
      </c>
      <c r="G337" s="60">
        <v>22</v>
      </c>
      <c r="H337" s="34"/>
      <c r="I337" s="34"/>
      <c r="J337" s="102"/>
    </row>
    <row r="338" spans="1:10" s="45" customFormat="1" x14ac:dyDescent="0.2">
      <c r="A338" s="59"/>
      <c r="B338" s="59"/>
      <c r="C338" s="60"/>
      <c r="D338" s="60"/>
      <c r="E338" s="60"/>
      <c r="F338" s="60"/>
      <c r="G338" s="60"/>
      <c r="H338" s="34"/>
      <c r="I338" s="34"/>
      <c r="J338" s="102"/>
    </row>
    <row r="339" spans="1:10" s="45" customFormat="1" x14ac:dyDescent="0.2">
      <c r="A339" s="59"/>
      <c r="B339" s="66" t="s">
        <v>162</v>
      </c>
      <c r="C339" s="60"/>
      <c r="D339" s="60"/>
      <c r="E339" s="60"/>
      <c r="F339" s="60"/>
      <c r="G339" s="60"/>
      <c r="H339" s="34"/>
      <c r="I339" s="34"/>
      <c r="J339" s="102"/>
    </row>
    <row r="340" spans="1:10" s="45" customFormat="1" x14ac:dyDescent="0.2">
      <c r="A340" s="59"/>
      <c r="B340" s="59" t="s">
        <v>488</v>
      </c>
      <c r="C340" s="60" t="s">
        <v>492</v>
      </c>
      <c r="D340" s="60" t="s">
        <v>205</v>
      </c>
      <c r="E340" s="60" t="s">
        <v>124</v>
      </c>
      <c r="F340" s="60" t="s">
        <v>35</v>
      </c>
      <c r="G340" s="60">
        <v>12</v>
      </c>
      <c r="H340" s="34"/>
      <c r="I340" s="34"/>
      <c r="J340" s="102"/>
    </row>
    <row r="341" spans="1:10" s="45" customFormat="1" x14ac:dyDescent="0.2">
      <c r="A341" s="59"/>
      <c r="B341" s="59" t="s">
        <v>486</v>
      </c>
      <c r="C341" s="60" t="s">
        <v>493</v>
      </c>
      <c r="D341" s="60" t="s">
        <v>206</v>
      </c>
      <c r="E341" s="60" t="s">
        <v>124</v>
      </c>
      <c r="F341" s="60" t="s">
        <v>35</v>
      </c>
      <c r="G341" s="60">
        <v>12</v>
      </c>
      <c r="H341" s="34"/>
      <c r="I341" s="34"/>
      <c r="J341" s="102"/>
    </row>
    <row r="342" spans="1:10" s="45" customFormat="1" x14ac:dyDescent="0.2">
      <c r="A342" s="59"/>
      <c r="B342" s="59" t="s">
        <v>159</v>
      </c>
      <c r="C342" s="60" t="s">
        <v>491</v>
      </c>
      <c r="D342" s="60" t="s">
        <v>264</v>
      </c>
      <c r="E342" s="60" t="s">
        <v>124</v>
      </c>
      <c r="F342" s="60" t="s">
        <v>35</v>
      </c>
      <c r="G342" s="60">
        <v>24</v>
      </c>
      <c r="H342" s="34"/>
      <c r="I342" s="34"/>
      <c r="J342" s="102"/>
    </row>
    <row r="343" spans="1:10" s="45" customFormat="1" x14ac:dyDescent="0.2">
      <c r="A343" s="59"/>
      <c r="B343" s="46"/>
      <c r="C343" s="112"/>
      <c r="D343" s="112"/>
      <c r="E343" s="112"/>
      <c r="F343" s="112"/>
      <c r="G343" s="60"/>
      <c r="H343" s="34"/>
      <c r="I343" s="34"/>
      <c r="J343" s="102"/>
    </row>
    <row r="344" spans="1:10" s="45" customFormat="1" x14ac:dyDescent="0.2">
      <c r="A344" s="64" t="s">
        <v>163</v>
      </c>
      <c r="B344" s="50" t="s">
        <v>503</v>
      </c>
      <c r="C344" s="65"/>
      <c r="D344" s="65"/>
      <c r="E344" s="65"/>
      <c r="F344" s="65"/>
      <c r="G344" s="65"/>
      <c r="H344" s="29"/>
      <c r="I344" s="29"/>
      <c r="J344" s="44"/>
    </row>
    <row r="345" spans="1:10" s="45" customFormat="1" x14ac:dyDescent="0.2">
      <c r="A345" s="59"/>
      <c r="B345" s="48" t="s">
        <v>237</v>
      </c>
      <c r="C345" s="60"/>
      <c r="D345" s="60"/>
      <c r="E345" s="60"/>
      <c r="F345" s="60"/>
      <c r="G345" s="60"/>
      <c r="H345" s="34"/>
      <c r="I345" s="34"/>
      <c r="J345" s="102"/>
    </row>
    <row r="346" spans="1:10" s="45" customFormat="1" x14ac:dyDescent="0.2">
      <c r="A346" s="59"/>
      <c r="B346" s="67" t="s">
        <v>238</v>
      </c>
      <c r="C346" s="60"/>
      <c r="D346" s="60"/>
      <c r="E346" s="60"/>
      <c r="F346" s="60"/>
      <c r="G346" s="60"/>
      <c r="H346" s="34"/>
      <c r="I346" s="34"/>
    </row>
    <row r="347" spans="1:10" s="45" customFormat="1" x14ac:dyDescent="0.2">
      <c r="A347" s="59"/>
      <c r="B347" s="37" t="s">
        <v>274</v>
      </c>
      <c r="C347" s="60" t="s">
        <v>494</v>
      </c>
      <c r="D347" s="60" t="s">
        <v>495</v>
      </c>
      <c r="E347" s="60" t="s">
        <v>124</v>
      </c>
      <c r="F347" s="60" t="s">
        <v>92</v>
      </c>
      <c r="G347" s="60">
        <v>1</v>
      </c>
      <c r="H347" s="34"/>
      <c r="I347" s="34"/>
    </row>
    <row r="348" spans="1:10" s="45" customFormat="1" x14ac:dyDescent="0.2">
      <c r="A348" s="59"/>
      <c r="B348" s="37" t="s">
        <v>239</v>
      </c>
      <c r="C348" s="60" t="s">
        <v>185</v>
      </c>
      <c r="D348" s="60" t="s">
        <v>186</v>
      </c>
      <c r="E348" s="60" t="s">
        <v>124</v>
      </c>
      <c r="F348" s="60" t="s">
        <v>92</v>
      </c>
      <c r="G348" s="60">
        <v>1</v>
      </c>
    </row>
    <row r="349" spans="1:10" s="45" customFormat="1" x14ac:dyDescent="0.2">
      <c r="A349" s="59"/>
      <c r="B349" s="37" t="s">
        <v>240</v>
      </c>
      <c r="C349" s="60" t="s">
        <v>187</v>
      </c>
      <c r="D349" s="60" t="s">
        <v>188</v>
      </c>
      <c r="E349" s="60" t="s">
        <v>124</v>
      </c>
      <c r="F349" s="47" t="s">
        <v>300</v>
      </c>
      <c r="G349" s="60">
        <v>1</v>
      </c>
      <c r="H349" s="34"/>
      <c r="I349" s="34"/>
    </row>
    <row r="350" spans="1:10" s="45" customFormat="1" x14ac:dyDescent="0.2">
      <c r="A350" s="66"/>
      <c r="B350" s="37" t="s">
        <v>290</v>
      </c>
      <c r="C350" s="60"/>
      <c r="D350" s="60"/>
      <c r="E350" s="60" t="s">
        <v>289</v>
      </c>
      <c r="F350" s="60" t="s">
        <v>35</v>
      </c>
      <c r="G350" s="60">
        <f>9*2</f>
        <v>18</v>
      </c>
      <c r="I350" s="115"/>
    </row>
    <row r="351" spans="1:10" s="45" customFormat="1" x14ac:dyDescent="0.2">
      <c r="A351" s="66"/>
      <c r="B351" s="37" t="s">
        <v>291</v>
      </c>
      <c r="C351" s="60"/>
      <c r="D351" s="60"/>
      <c r="E351" s="60" t="s">
        <v>289</v>
      </c>
      <c r="F351" s="60" t="s">
        <v>35</v>
      </c>
      <c r="G351" s="60">
        <f>9*2</f>
        <v>18</v>
      </c>
      <c r="I351" s="115"/>
    </row>
    <row r="352" spans="1:10" s="45" customFormat="1" x14ac:dyDescent="0.2">
      <c r="A352" s="59"/>
      <c r="B352" s="59" t="s">
        <v>200</v>
      </c>
      <c r="C352" s="60" t="s">
        <v>201</v>
      </c>
      <c r="D352" s="60"/>
      <c r="E352" s="60" t="s">
        <v>158</v>
      </c>
      <c r="F352" s="60" t="s">
        <v>35</v>
      </c>
      <c r="G352" s="60">
        <v>3</v>
      </c>
      <c r="H352" s="34"/>
      <c r="I352" s="34"/>
      <c r="J352" s="102"/>
    </row>
    <row r="353" spans="1:13" s="45" customFormat="1" x14ac:dyDescent="0.2">
      <c r="A353" s="59"/>
      <c r="B353" s="59" t="s">
        <v>202</v>
      </c>
      <c r="C353" s="60" t="s">
        <v>128</v>
      </c>
      <c r="D353" s="60" t="s">
        <v>129</v>
      </c>
      <c r="E353" s="60" t="s">
        <v>124</v>
      </c>
      <c r="F353" s="60" t="s">
        <v>35</v>
      </c>
      <c r="G353" s="60">
        <v>3</v>
      </c>
      <c r="H353" s="34"/>
      <c r="I353" s="34"/>
      <c r="J353" s="102"/>
    </row>
    <row r="354" spans="1:13" s="45" customFormat="1" x14ac:dyDescent="0.2">
      <c r="A354" s="59"/>
      <c r="B354" s="59" t="s">
        <v>159</v>
      </c>
      <c r="C354" s="60" t="s">
        <v>160</v>
      </c>
      <c r="D354" s="60"/>
      <c r="E354" s="60" t="s">
        <v>124</v>
      </c>
      <c r="F354" s="60" t="s">
        <v>35</v>
      </c>
      <c r="G354" s="60">
        <v>6</v>
      </c>
      <c r="H354" s="34"/>
      <c r="I354" s="34"/>
      <c r="J354" s="102"/>
    </row>
    <row r="355" spans="1:13" s="45" customFormat="1" ht="25.5" x14ac:dyDescent="0.2">
      <c r="A355" s="59"/>
      <c r="B355" s="54" t="s">
        <v>165</v>
      </c>
      <c r="C355" s="57"/>
      <c r="D355" s="57" t="s">
        <v>166</v>
      </c>
      <c r="E355" s="57" t="s">
        <v>143</v>
      </c>
      <c r="F355" s="57" t="s">
        <v>134</v>
      </c>
      <c r="G355" s="60">
        <v>3</v>
      </c>
      <c r="H355" s="34"/>
      <c r="I355" s="34"/>
      <c r="J355" s="102"/>
    </row>
    <row r="356" spans="1:13" s="45" customFormat="1" ht="17.45" customHeight="1" x14ac:dyDescent="0.2">
      <c r="A356" s="59"/>
      <c r="B356" s="59" t="s">
        <v>275</v>
      </c>
      <c r="C356" s="60" t="s">
        <v>164</v>
      </c>
      <c r="D356" s="60"/>
      <c r="E356" s="60"/>
      <c r="F356" s="60" t="s">
        <v>35</v>
      </c>
      <c r="G356" s="60">
        <v>3</v>
      </c>
      <c r="H356" s="34"/>
      <c r="I356" s="34"/>
      <c r="J356" s="102"/>
    </row>
    <row r="357" spans="1:13" s="45" customFormat="1" ht="17.45" customHeight="1" x14ac:dyDescent="0.2">
      <c r="A357" s="59"/>
      <c r="B357" s="59"/>
      <c r="C357" s="60"/>
      <c r="D357" s="60"/>
      <c r="E357" s="60"/>
      <c r="F357" s="60"/>
      <c r="G357" s="60"/>
      <c r="H357" s="34"/>
      <c r="I357" s="34"/>
      <c r="J357" s="102"/>
    </row>
    <row r="358" spans="1:13" s="45" customFormat="1" ht="18" customHeight="1" x14ac:dyDescent="0.2">
      <c r="A358" s="66"/>
      <c r="B358" s="59" t="s">
        <v>504</v>
      </c>
      <c r="C358" s="60" t="s">
        <v>505</v>
      </c>
      <c r="D358" s="60"/>
      <c r="E358" s="60" t="s">
        <v>135</v>
      </c>
      <c r="F358" s="60" t="s">
        <v>92</v>
      </c>
      <c r="G358" s="60">
        <v>7</v>
      </c>
      <c r="M358" s="114"/>
    </row>
    <row r="359" spans="1:13" s="45" customFormat="1" ht="18" customHeight="1" x14ac:dyDescent="0.2">
      <c r="A359" s="66"/>
      <c r="B359" s="59" t="s">
        <v>506</v>
      </c>
      <c r="C359" s="60" t="s">
        <v>507</v>
      </c>
      <c r="D359" s="60"/>
      <c r="E359" s="60" t="s">
        <v>135</v>
      </c>
      <c r="F359" s="60" t="s">
        <v>92</v>
      </c>
      <c r="G359" s="60">
        <v>2</v>
      </c>
      <c r="M359" s="114"/>
    </row>
    <row r="360" spans="1:13" s="45" customFormat="1" ht="18" customHeight="1" x14ac:dyDescent="0.2">
      <c r="A360" s="66"/>
      <c r="B360" s="59" t="s">
        <v>449</v>
      </c>
      <c r="C360" s="60" t="s">
        <v>450</v>
      </c>
      <c r="D360" s="60"/>
      <c r="E360" s="60" t="s">
        <v>124</v>
      </c>
      <c r="F360" s="60" t="s">
        <v>35</v>
      </c>
      <c r="G360" s="60">
        <v>9</v>
      </c>
      <c r="M360" s="114"/>
    </row>
    <row r="361" spans="1:13" s="45" customFormat="1" ht="18" customHeight="1" x14ac:dyDescent="0.2">
      <c r="A361" s="66"/>
      <c r="B361" s="59" t="s">
        <v>451</v>
      </c>
      <c r="C361" s="60" t="s">
        <v>131</v>
      </c>
      <c r="D361" s="60"/>
      <c r="E361" s="60" t="s">
        <v>124</v>
      </c>
      <c r="F361" s="60" t="s">
        <v>35</v>
      </c>
      <c r="G361" s="60">
        <v>9</v>
      </c>
      <c r="M361" s="114"/>
    </row>
    <row r="362" spans="1:13" s="45" customFormat="1" x14ac:dyDescent="0.2">
      <c r="A362" s="66"/>
      <c r="B362" s="59" t="s">
        <v>136</v>
      </c>
      <c r="C362" s="60" t="s">
        <v>137</v>
      </c>
      <c r="D362" s="60" t="s">
        <v>138</v>
      </c>
      <c r="E362" s="60" t="s">
        <v>124</v>
      </c>
      <c r="F362" s="60" t="s">
        <v>35</v>
      </c>
      <c r="G362" s="60">
        <v>9</v>
      </c>
      <c r="J362" s="102"/>
    </row>
    <row r="363" spans="1:13" s="45" customFormat="1" ht="17.45" customHeight="1" x14ac:dyDescent="0.2">
      <c r="A363" s="59"/>
      <c r="B363" s="59"/>
      <c r="C363" s="60"/>
      <c r="D363" s="60"/>
      <c r="E363" s="60"/>
      <c r="F363" s="60"/>
      <c r="G363" s="60"/>
      <c r="H363" s="34"/>
      <c r="I363" s="34"/>
      <c r="J363" s="102"/>
    </row>
    <row r="364" spans="1:13" s="45" customFormat="1" x14ac:dyDescent="0.2">
      <c r="A364" s="59"/>
      <c r="B364" s="37" t="s">
        <v>292</v>
      </c>
      <c r="C364" s="60" t="s">
        <v>295</v>
      </c>
      <c r="D364" s="60"/>
      <c r="E364" s="60" t="s">
        <v>289</v>
      </c>
      <c r="F364" s="60" t="s">
        <v>35</v>
      </c>
      <c r="G364" s="60">
        <v>18</v>
      </c>
      <c r="I364" s="115"/>
    </row>
    <row r="365" spans="1:13" s="45" customFormat="1" x14ac:dyDescent="0.2">
      <c r="A365" s="59"/>
      <c r="B365" s="37" t="s">
        <v>293</v>
      </c>
      <c r="C365" s="68" t="s">
        <v>294</v>
      </c>
      <c r="D365" s="60"/>
      <c r="E365" s="60" t="s">
        <v>289</v>
      </c>
      <c r="F365" s="60" t="s">
        <v>35</v>
      </c>
      <c r="G365" s="60">
        <v>18</v>
      </c>
      <c r="I365" s="115"/>
    </row>
    <row r="366" spans="1:13" s="45" customFormat="1" x14ac:dyDescent="0.2">
      <c r="A366" s="59"/>
      <c r="B366" s="37" t="s">
        <v>296</v>
      </c>
      <c r="C366" s="68" t="s">
        <v>297</v>
      </c>
      <c r="D366" s="60"/>
      <c r="E366" s="60" t="s">
        <v>289</v>
      </c>
      <c r="F366" s="60" t="s">
        <v>35</v>
      </c>
      <c r="G366" s="60">
        <v>18</v>
      </c>
      <c r="I366" s="115"/>
    </row>
    <row r="367" spans="1:13" s="45" customFormat="1" x14ac:dyDescent="0.2">
      <c r="A367" s="59"/>
      <c r="B367" s="37" t="s">
        <v>298</v>
      </c>
      <c r="C367" s="68" t="s">
        <v>299</v>
      </c>
      <c r="D367" s="60"/>
      <c r="E367" s="60" t="s">
        <v>289</v>
      </c>
      <c r="F367" s="60" t="s">
        <v>35</v>
      </c>
      <c r="G367" s="60">
        <v>18</v>
      </c>
      <c r="I367" s="115"/>
    </row>
    <row r="368" spans="1:13" s="45" customFormat="1" ht="17.45" customHeight="1" x14ac:dyDescent="0.2">
      <c r="A368" s="59"/>
      <c r="B368" s="59"/>
      <c r="C368" s="60"/>
      <c r="D368" s="60"/>
      <c r="E368" s="60"/>
      <c r="F368" s="60"/>
      <c r="G368" s="60"/>
      <c r="H368" s="34"/>
      <c r="I368" s="34"/>
      <c r="J368" s="102"/>
    </row>
    <row r="369" spans="1:12" s="45" customFormat="1" x14ac:dyDescent="0.2">
      <c r="A369" s="59"/>
      <c r="B369" s="54" t="s">
        <v>242</v>
      </c>
      <c r="C369" s="57"/>
      <c r="D369" s="57"/>
      <c r="E369" s="57"/>
      <c r="F369" s="57"/>
      <c r="G369" s="60"/>
      <c r="H369" s="34"/>
      <c r="I369" s="34"/>
      <c r="J369" s="102"/>
    </row>
    <row r="370" spans="1:12" s="45" customFormat="1" x14ac:dyDescent="0.2">
      <c r="A370" s="59"/>
      <c r="B370" s="59" t="s">
        <v>243</v>
      </c>
      <c r="C370" s="60"/>
      <c r="D370" s="60"/>
      <c r="E370" s="60" t="s">
        <v>147</v>
      </c>
      <c r="F370" s="57" t="s">
        <v>34</v>
      </c>
      <c r="G370" s="60">
        <v>130</v>
      </c>
      <c r="H370" s="34"/>
      <c r="I370" s="34"/>
      <c r="J370" s="102"/>
    </row>
    <row r="371" spans="1:12" s="45" customFormat="1" x14ac:dyDescent="0.2">
      <c r="A371" s="59"/>
      <c r="B371" s="59" t="s">
        <v>458</v>
      </c>
      <c r="C371" s="60" t="s">
        <v>148</v>
      </c>
      <c r="D371" s="60"/>
      <c r="E371" s="60"/>
      <c r="F371" s="60" t="s">
        <v>34</v>
      </c>
      <c r="G371" s="60">
        <v>110</v>
      </c>
      <c r="H371" s="34"/>
      <c r="I371"/>
      <c r="J371" s="98"/>
      <c r="K371"/>
      <c r="L371"/>
    </row>
    <row r="372" spans="1:12" s="45" customFormat="1" ht="25.5" x14ac:dyDescent="0.2">
      <c r="A372" s="59"/>
      <c r="B372" s="59" t="s">
        <v>461</v>
      </c>
      <c r="C372" s="60" t="s">
        <v>496</v>
      </c>
      <c r="D372" s="60"/>
      <c r="E372" s="60" t="s">
        <v>213</v>
      </c>
      <c r="F372" s="60" t="s">
        <v>34</v>
      </c>
      <c r="G372" s="60">
        <v>110</v>
      </c>
      <c r="H372" s="34"/>
      <c r="I372"/>
      <c r="J372" s="98"/>
      <c r="K372"/>
      <c r="L372"/>
    </row>
    <row r="373" spans="1:12" s="45" customFormat="1" x14ac:dyDescent="0.2">
      <c r="A373" s="59"/>
      <c r="B373" s="59" t="s">
        <v>199</v>
      </c>
      <c r="C373" s="60"/>
      <c r="D373" s="60"/>
      <c r="E373" s="60"/>
      <c r="F373" s="60" t="s">
        <v>35</v>
      </c>
      <c r="G373" s="60">
        <v>50</v>
      </c>
      <c r="H373" s="34"/>
      <c r="I373" s="34"/>
      <c r="J373" s="102"/>
    </row>
    <row r="374" spans="1:12" s="45" customFormat="1" x14ac:dyDescent="0.2">
      <c r="A374" s="59"/>
      <c r="B374" s="59" t="s">
        <v>155</v>
      </c>
      <c r="C374" s="60" t="s">
        <v>156</v>
      </c>
      <c r="D374" s="60"/>
      <c r="E374" s="60" t="s">
        <v>147</v>
      </c>
      <c r="F374" s="57" t="s">
        <v>34</v>
      </c>
      <c r="G374" s="60">
        <v>65</v>
      </c>
      <c r="H374" s="34"/>
      <c r="I374" s="34"/>
      <c r="J374" s="102"/>
    </row>
    <row r="375" spans="1:12" s="45" customFormat="1" x14ac:dyDescent="0.2">
      <c r="A375" s="59"/>
      <c r="B375" s="59" t="s">
        <v>155</v>
      </c>
      <c r="C375" s="60" t="s">
        <v>157</v>
      </c>
      <c r="D375" s="60"/>
      <c r="E375" s="60" t="s">
        <v>147</v>
      </c>
      <c r="F375" s="57" t="s">
        <v>34</v>
      </c>
      <c r="G375" s="60">
        <v>65</v>
      </c>
      <c r="H375" s="34"/>
      <c r="I375" s="34"/>
      <c r="J375" s="102"/>
    </row>
    <row r="376" spans="1:12" s="45" customFormat="1" x14ac:dyDescent="0.2">
      <c r="A376" s="59"/>
      <c r="B376" s="37" t="s">
        <v>244</v>
      </c>
      <c r="C376" s="47" t="s">
        <v>245</v>
      </c>
      <c r="D376" s="47" t="s">
        <v>246</v>
      </c>
      <c r="E376" s="47"/>
      <c r="F376" s="47" t="s">
        <v>247</v>
      </c>
      <c r="G376" s="120" t="s">
        <v>497</v>
      </c>
      <c r="H376" s="34"/>
      <c r="I376" s="34"/>
    </row>
    <row r="377" spans="1:12" s="45" customFormat="1" x14ac:dyDescent="0.2">
      <c r="A377" s="59"/>
      <c r="B377" s="46" t="s">
        <v>207</v>
      </c>
      <c r="C377" s="112"/>
      <c r="D377" s="112"/>
      <c r="E377" s="112"/>
      <c r="F377" s="112" t="s">
        <v>208</v>
      </c>
      <c r="G377" s="110">
        <v>310</v>
      </c>
      <c r="H377" s="34"/>
      <c r="I377" s="34"/>
    </row>
    <row r="378" spans="1:12" s="45" customFormat="1" x14ac:dyDescent="0.2">
      <c r="A378" s="59"/>
      <c r="B378" s="48"/>
      <c r="C378" s="60"/>
      <c r="D378" s="60"/>
      <c r="E378" s="60"/>
      <c r="F378" s="60"/>
      <c r="G378" s="60"/>
      <c r="H378" s="34"/>
      <c r="I378" s="34"/>
      <c r="J378" s="102"/>
    </row>
    <row r="379" spans="1:12" s="45" customFormat="1" x14ac:dyDescent="0.2">
      <c r="A379" s="59"/>
      <c r="B379" s="36" t="s">
        <v>498</v>
      </c>
      <c r="C379" s="60"/>
      <c r="D379" s="60"/>
      <c r="E379" s="60"/>
      <c r="F379" s="60"/>
      <c r="G379" s="60"/>
      <c r="H379" s="34"/>
      <c r="I379" s="34"/>
      <c r="J379" s="102"/>
    </row>
    <row r="380" spans="1:12" s="45" customFormat="1" x14ac:dyDescent="0.2">
      <c r="A380" s="59"/>
      <c r="B380" s="59" t="s">
        <v>168</v>
      </c>
      <c r="C380" s="47" t="s">
        <v>257</v>
      </c>
      <c r="D380" s="47" t="s">
        <v>277</v>
      </c>
      <c r="E380" s="60" t="s">
        <v>124</v>
      </c>
      <c r="F380" s="60" t="s">
        <v>35</v>
      </c>
      <c r="G380" s="60">
        <v>6</v>
      </c>
      <c r="H380" s="34"/>
      <c r="I380" s="34"/>
      <c r="J380" s="102"/>
    </row>
    <row r="381" spans="1:12" s="45" customFormat="1" x14ac:dyDescent="0.2">
      <c r="A381" s="59"/>
      <c r="B381" s="59" t="s">
        <v>169</v>
      </c>
      <c r="C381" s="47" t="s">
        <v>257</v>
      </c>
      <c r="D381" s="47" t="s">
        <v>278</v>
      </c>
      <c r="E381" s="60" t="s">
        <v>124</v>
      </c>
      <c r="F381" s="60" t="s">
        <v>35</v>
      </c>
      <c r="G381" s="60">
        <v>3</v>
      </c>
      <c r="H381" s="34"/>
      <c r="I381" s="34"/>
      <c r="J381" s="102"/>
    </row>
    <row r="382" spans="1:12" s="45" customFormat="1" x14ac:dyDescent="0.2">
      <c r="A382" s="59"/>
      <c r="B382" s="59" t="s">
        <v>197</v>
      </c>
      <c r="C382" s="60" t="s">
        <v>170</v>
      </c>
      <c r="D382" s="60"/>
      <c r="E382" s="60" t="s">
        <v>124</v>
      </c>
      <c r="F382" s="60" t="s">
        <v>35</v>
      </c>
      <c r="G382" s="60">
        <v>1</v>
      </c>
      <c r="H382" s="34"/>
      <c r="I382" s="34"/>
      <c r="J382" s="102"/>
    </row>
    <row r="383" spans="1:12" s="45" customFormat="1" x14ac:dyDescent="0.2">
      <c r="A383" s="59"/>
      <c r="B383" s="59" t="s">
        <v>159</v>
      </c>
      <c r="C383" s="60" t="s">
        <v>171</v>
      </c>
      <c r="D383" s="60"/>
      <c r="E383" s="60" t="s">
        <v>124</v>
      </c>
      <c r="F383" s="60" t="s">
        <v>35</v>
      </c>
      <c r="G383" s="60">
        <v>9</v>
      </c>
      <c r="H383" s="34"/>
      <c r="I383" s="34"/>
      <c r="J383" s="102"/>
    </row>
    <row r="384" spans="1:12" s="45" customFormat="1" x14ac:dyDescent="0.2">
      <c r="A384" s="59"/>
      <c r="B384" s="59" t="s">
        <v>198</v>
      </c>
      <c r="C384" s="60" t="s">
        <v>167</v>
      </c>
      <c r="D384" s="60" t="s">
        <v>206</v>
      </c>
      <c r="E384" s="60" t="s">
        <v>124</v>
      </c>
      <c r="F384" s="60" t="s">
        <v>35</v>
      </c>
      <c r="G384" s="60">
        <v>1</v>
      </c>
      <c r="H384" s="34"/>
      <c r="I384" s="34"/>
      <c r="J384" s="102"/>
    </row>
    <row r="385" spans="1:19" s="45" customFormat="1" x14ac:dyDescent="0.2">
      <c r="A385" s="59"/>
      <c r="B385" s="59" t="s">
        <v>173</v>
      </c>
      <c r="C385" s="60" t="s">
        <v>172</v>
      </c>
      <c r="D385" s="60" t="s">
        <v>279</v>
      </c>
      <c r="E385" s="60" t="s">
        <v>124</v>
      </c>
      <c r="F385" s="60" t="s">
        <v>35</v>
      </c>
      <c r="G385" s="60">
        <v>3</v>
      </c>
      <c r="H385" s="34"/>
      <c r="I385" s="34"/>
      <c r="J385" s="102"/>
    </row>
    <row r="386" spans="1:19" s="45" customFormat="1" x14ac:dyDescent="0.2">
      <c r="A386" s="59"/>
      <c r="B386" s="59" t="s">
        <v>175</v>
      </c>
      <c r="C386" s="60" t="s">
        <v>174</v>
      </c>
      <c r="D386" s="60" t="s">
        <v>280</v>
      </c>
      <c r="E386" s="60" t="s">
        <v>124</v>
      </c>
      <c r="F386" s="60" t="s">
        <v>35</v>
      </c>
      <c r="G386" s="60">
        <v>3</v>
      </c>
      <c r="H386" s="34"/>
      <c r="I386" s="34"/>
      <c r="J386" s="102"/>
    </row>
    <row r="387" spans="1:19" s="45" customFormat="1" x14ac:dyDescent="0.2">
      <c r="A387" s="59"/>
      <c r="B387" s="59" t="s">
        <v>176</v>
      </c>
      <c r="C387" s="60" t="s">
        <v>177</v>
      </c>
      <c r="D387" s="60"/>
      <c r="E387" s="60" t="s">
        <v>178</v>
      </c>
      <c r="F387" s="60" t="s">
        <v>35</v>
      </c>
      <c r="G387" s="60">
        <v>8</v>
      </c>
      <c r="H387" s="34"/>
      <c r="I387" s="34"/>
      <c r="J387" s="102"/>
    </row>
    <row r="388" spans="1:19" s="45" customFormat="1" x14ac:dyDescent="0.2">
      <c r="A388" s="59"/>
      <c r="B388" s="59" t="s">
        <v>179</v>
      </c>
      <c r="C388" s="60" t="s">
        <v>180</v>
      </c>
      <c r="D388" s="60"/>
      <c r="E388" s="60" t="s">
        <v>158</v>
      </c>
      <c r="F388" s="60" t="s">
        <v>35</v>
      </c>
      <c r="G388" s="60">
        <v>8</v>
      </c>
      <c r="H388" s="34"/>
      <c r="I388" s="34"/>
      <c r="J388" s="102"/>
    </row>
    <row r="389" spans="1:19" s="45" customFormat="1" x14ac:dyDescent="0.2">
      <c r="A389" s="59"/>
      <c r="B389" s="59" t="s">
        <v>181</v>
      </c>
      <c r="C389" s="60" t="s">
        <v>182</v>
      </c>
      <c r="D389" s="60"/>
      <c r="E389" s="60" t="s">
        <v>178</v>
      </c>
      <c r="F389" s="60" t="s">
        <v>35</v>
      </c>
      <c r="G389" s="60">
        <v>2</v>
      </c>
      <c r="H389" s="34"/>
      <c r="I389" s="34"/>
      <c r="J389" s="102"/>
    </row>
    <row r="390" spans="1:19" x14ac:dyDescent="0.2">
      <c r="B390" s="37" t="s">
        <v>266</v>
      </c>
      <c r="C390" s="47" t="s">
        <v>267</v>
      </c>
      <c r="D390" s="47"/>
      <c r="E390" s="47"/>
      <c r="F390" s="47" t="s">
        <v>134</v>
      </c>
      <c r="G390" s="110">
        <v>30</v>
      </c>
    </row>
    <row r="391" spans="1:19" x14ac:dyDescent="0.2">
      <c r="B391" s="37" t="s">
        <v>269</v>
      </c>
      <c r="C391" s="47" t="s">
        <v>270</v>
      </c>
      <c r="D391" s="47"/>
      <c r="E391" s="47"/>
      <c r="F391" s="47" t="s">
        <v>134</v>
      </c>
      <c r="G391" s="110">
        <v>12</v>
      </c>
    </row>
    <row r="392" spans="1:19" s="45" customFormat="1" x14ac:dyDescent="0.2">
      <c r="A392" s="59"/>
      <c r="B392" s="59"/>
      <c r="C392" s="60"/>
      <c r="D392" s="60"/>
      <c r="E392" s="60"/>
      <c r="F392" s="60"/>
      <c r="G392" s="60"/>
      <c r="H392" s="34"/>
      <c r="I392" s="34"/>
      <c r="J392" s="102"/>
    </row>
    <row r="393" spans="1:19" s="45" customFormat="1" x14ac:dyDescent="0.2">
      <c r="A393" s="64" t="s">
        <v>499</v>
      </c>
      <c r="B393" s="50" t="s">
        <v>508</v>
      </c>
      <c r="C393" s="65"/>
      <c r="D393" s="65"/>
      <c r="E393" s="65"/>
      <c r="F393" s="65"/>
      <c r="G393" s="65"/>
      <c r="H393" s="29"/>
      <c r="I393" s="29"/>
      <c r="J393" s="102"/>
    </row>
    <row r="394" spans="1:19" s="45" customFormat="1" x14ac:dyDescent="0.2">
      <c r="A394" s="59"/>
      <c r="B394" s="48" t="s">
        <v>242</v>
      </c>
      <c r="C394" s="60"/>
      <c r="D394" s="60"/>
      <c r="E394" s="60"/>
      <c r="F394" s="60"/>
      <c r="G394" s="60"/>
      <c r="H394" s="34"/>
      <c r="I394" s="34"/>
      <c r="J394" s="102"/>
    </row>
    <row r="395" spans="1:19" s="45" customFormat="1" x14ac:dyDescent="0.2">
      <c r="A395" s="59"/>
      <c r="B395" s="59" t="s">
        <v>209</v>
      </c>
      <c r="C395" s="60" t="s">
        <v>148</v>
      </c>
      <c r="D395" s="60"/>
      <c r="E395" s="60"/>
      <c r="F395" s="60" t="s">
        <v>34</v>
      </c>
      <c r="G395" s="60">
        <v>155</v>
      </c>
      <c r="H395" s="34"/>
      <c r="I395"/>
      <c r="J395" s="98"/>
      <c r="K395"/>
      <c r="L395"/>
    </row>
    <row r="396" spans="1:19" s="45" customFormat="1" ht="25.5" x14ac:dyDescent="0.2">
      <c r="A396" s="59"/>
      <c r="B396" s="59" t="s">
        <v>461</v>
      </c>
      <c r="C396" s="60" t="s">
        <v>500</v>
      </c>
      <c r="D396" s="60"/>
      <c r="E396" s="60" t="s">
        <v>213</v>
      </c>
      <c r="F396" s="60" t="s">
        <v>34</v>
      </c>
      <c r="G396" s="60">
        <v>155</v>
      </c>
      <c r="H396" s="34"/>
      <c r="I396"/>
      <c r="J396" s="98"/>
      <c r="K396"/>
      <c r="L396"/>
    </row>
    <row r="397" spans="1:19" x14ac:dyDescent="0.2">
      <c r="B397" s="37" t="s">
        <v>244</v>
      </c>
      <c r="C397" s="47" t="s">
        <v>245</v>
      </c>
      <c r="D397" s="47" t="s">
        <v>246</v>
      </c>
      <c r="E397" s="47"/>
      <c r="F397" s="47" t="s">
        <v>247</v>
      </c>
      <c r="G397" s="120" t="s">
        <v>497</v>
      </c>
      <c r="I397" s="69"/>
      <c r="S397" s="75"/>
    </row>
    <row r="398" spans="1:19" x14ac:dyDescent="0.2">
      <c r="B398" s="59" t="s">
        <v>200</v>
      </c>
      <c r="C398" s="60" t="s">
        <v>201</v>
      </c>
      <c r="D398" s="60"/>
      <c r="E398" s="60" t="s">
        <v>158</v>
      </c>
      <c r="F398" s="60" t="s">
        <v>35</v>
      </c>
      <c r="G398" s="60">
        <v>6</v>
      </c>
    </row>
    <row r="399" spans="1:19" x14ac:dyDescent="0.2">
      <c r="B399" s="59" t="s">
        <v>202</v>
      </c>
      <c r="C399" s="60" t="s">
        <v>128</v>
      </c>
      <c r="D399" s="60" t="s">
        <v>129</v>
      </c>
      <c r="E399" s="60" t="s">
        <v>124</v>
      </c>
      <c r="F399" s="60" t="s">
        <v>35</v>
      </c>
      <c r="G399" s="60">
        <v>6</v>
      </c>
    </row>
    <row r="400" spans="1:19" x14ac:dyDescent="0.2">
      <c r="B400" s="59" t="s">
        <v>159</v>
      </c>
      <c r="C400" s="60" t="s">
        <v>160</v>
      </c>
      <c r="D400" s="60" t="s">
        <v>264</v>
      </c>
      <c r="E400" s="60" t="s">
        <v>124</v>
      </c>
      <c r="F400" s="60" t="s">
        <v>35</v>
      </c>
      <c r="G400" s="110">
        <v>6</v>
      </c>
    </row>
    <row r="401" spans="1:19" x14ac:dyDescent="0.2">
      <c r="B401" s="46" t="s">
        <v>207</v>
      </c>
      <c r="C401" s="112"/>
      <c r="D401" s="112"/>
      <c r="E401" s="112"/>
      <c r="F401" s="112" t="s">
        <v>208</v>
      </c>
      <c r="G401" s="110">
        <v>453</v>
      </c>
      <c r="I401" s="69"/>
      <c r="S401" s="75"/>
    </row>
    <row r="402" spans="1:19" x14ac:dyDescent="0.2">
      <c r="B402" s="46"/>
      <c r="C402" s="112"/>
      <c r="D402" s="112"/>
      <c r="E402" s="112"/>
      <c r="F402" s="112"/>
    </row>
    <row r="403" spans="1:19" x14ac:dyDescent="0.2">
      <c r="B403" s="66" t="s">
        <v>276</v>
      </c>
      <c r="C403" s="60"/>
      <c r="D403" s="60"/>
      <c r="E403" s="60"/>
      <c r="F403" s="60"/>
    </row>
    <row r="404" spans="1:19" s="45" customFormat="1" x14ac:dyDescent="0.2">
      <c r="A404" s="59"/>
      <c r="B404" s="59" t="s">
        <v>169</v>
      </c>
      <c r="C404" s="47" t="s">
        <v>257</v>
      </c>
      <c r="D404" s="47" t="s">
        <v>278</v>
      </c>
      <c r="E404" s="60" t="s">
        <v>124</v>
      </c>
      <c r="F404" s="60" t="s">
        <v>35</v>
      </c>
      <c r="G404" s="60">
        <v>9</v>
      </c>
      <c r="H404" s="34"/>
      <c r="I404" s="34"/>
      <c r="J404" s="102"/>
    </row>
    <row r="405" spans="1:19" s="45" customFormat="1" x14ac:dyDescent="0.2">
      <c r="A405" s="59"/>
      <c r="B405" s="59" t="s">
        <v>197</v>
      </c>
      <c r="C405" s="60" t="s">
        <v>170</v>
      </c>
      <c r="D405" s="60"/>
      <c r="E405" s="60" t="s">
        <v>124</v>
      </c>
      <c r="F405" s="60" t="s">
        <v>35</v>
      </c>
      <c r="G405" s="60">
        <v>1</v>
      </c>
      <c r="H405" s="34"/>
      <c r="I405" s="34"/>
      <c r="J405" s="102"/>
    </row>
    <row r="406" spans="1:19" s="45" customFormat="1" x14ac:dyDescent="0.2">
      <c r="A406" s="59"/>
      <c r="B406" s="59" t="s">
        <v>159</v>
      </c>
      <c r="C406" s="60" t="s">
        <v>171</v>
      </c>
      <c r="D406" s="60"/>
      <c r="E406" s="60" t="s">
        <v>124</v>
      </c>
      <c r="F406" s="60" t="s">
        <v>35</v>
      </c>
      <c r="G406" s="60">
        <v>9</v>
      </c>
      <c r="H406" s="34"/>
      <c r="I406" s="34"/>
      <c r="J406" s="102"/>
    </row>
    <row r="407" spans="1:19" s="45" customFormat="1" x14ac:dyDescent="0.2">
      <c r="A407" s="59"/>
      <c r="B407" s="59" t="s">
        <v>198</v>
      </c>
      <c r="C407" s="60" t="s">
        <v>167</v>
      </c>
      <c r="D407" s="60" t="s">
        <v>206</v>
      </c>
      <c r="E407" s="60" t="s">
        <v>124</v>
      </c>
      <c r="F407" s="60" t="s">
        <v>35</v>
      </c>
      <c r="G407" s="60">
        <v>1</v>
      </c>
      <c r="H407" s="34"/>
      <c r="I407" s="34"/>
      <c r="J407" s="102"/>
    </row>
    <row r="408" spans="1:19" s="45" customFormat="1" x14ac:dyDescent="0.2">
      <c r="A408" s="59"/>
      <c r="B408" s="59" t="s">
        <v>173</v>
      </c>
      <c r="C408" s="60" t="s">
        <v>172</v>
      </c>
      <c r="D408" s="60" t="s">
        <v>279</v>
      </c>
      <c r="E408" s="60" t="s">
        <v>124</v>
      </c>
      <c r="F408" s="60" t="s">
        <v>35</v>
      </c>
      <c r="G408" s="60">
        <v>3</v>
      </c>
      <c r="H408" s="34"/>
      <c r="I408" s="34"/>
      <c r="J408" s="102"/>
    </row>
    <row r="409" spans="1:19" s="45" customFormat="1" x14ac:dyDescent="0.2">
      <c r="A409" s="59"/>
      <c r="B409" s="59" t="s">
        <v>175</v>
      </c>
      <c r="C409" s="60" t="s">
        <v>174</v>
      </c>
      <c r="D409" s="60" t="s">
        <v>280</v>
      </c>
      <c r="E409" s="60" t="s">
        <v>124</v>
      </c>
      <c r="F409" s="60" t="s">
        <v>35</v>
      </c>
      <c r="G409" s="60">
        <v>3</v>
      </c>
      <c r="H409" s="34"/>
      <c r="I409" s="34"/>
      <c r="J409" s="102"/>
    </row>
    <row r="410" spans="1:19" s="45" customFormat="1" x14ac:dyDescent="0.2">
      <c r="A410" s="59"/>
      <c r="B410" s="59" t="s">
        <v>176</v>
      </c>
      <c r="C410" s="60" t="s">
        <v>177</v>
      </c>
      <c r="D410" s="60"/>
      <c r="E410" s="60" t="s">
        <v>178</v>
      </c>
      <c r="F410" s="60" t="s">
        <v>35</v>
      </c>
      <c r="G410" s="60">
        <v>6</v>
      </c>
      <c r="H410" s="34"/>
      <c r="I410" s="34"/>
      <c r="J410" s="102"/>
    </row>
    <row r="411" spans="1:19" s="45" customFormat="1" x14ac:dyDescent="0.2">
      <c r="A411" s="59"/>
      <c r="B411" s="59" t="s">
        <v>179</v>
      </c>
      <c r="C411" s="60" t="s">
        <v>180</v>
      </c>
      <c r="D411" s="60"/>
      <c r="E411" s="60" t="s">
        <v>158</v>
      </c>
      <c r="F411" s="60" t="s">
        <v>35</v>
      </c>
      <c r="G411" s="60">
        <v>6</v>
      </c>
      <c r="H411" s="34"/>
      <c r="I411" s="34"/>
      <c r="J411" s="102"/>
    </row>
    <row r="412" spans="1:19" s="45" customFormat="1" x14ac:dyDescent="0.2">
      <c r="A412" s="59"/>
      <c r="B412" s="59" t="s">
        <v>181</v>
      </c>
      <c r="C412" s="60" t="s">
        <v>182</v>
      </c>
      <c r="D412" s="60"/>
      <c r="E412" s="60" t="s">
        <v>178</v>
      </c>
      <c r="F412" s="60" t="s">
        <v>35</v>
      </c>
      <c r="G412" s="60">
        <v>2</v>
      </c>
      <c r="H412" s="34"/>
      <c r="I412" s="34"/>
      <c r="J412" s="102"/>
    </row>
    <row r="413" spans="1:19" x14ac:dyDescent="0.2">
      <c r="B413" s="49" t="s">
        <v>281</v>
      </c>
    </row>
    <row r="414" spans="1:19" x14ac:dyDescent="0.2">
      <c r="B414" s="37" t="s">
        <v>262</v>
      </c>
      <c r="C414" s="47" t="s">
        <v>142</v>
      </c>
      <c r="D414" s="47"/>
      <c r="E414" s="47" t="s">
        <v>282</v>
      </c>
      <c r="F414" s="47" t="s">
        <v>134</v>
      </c>
      <c r="G414" s="110">
        <v>3</v>
      </c>
    </row>
    <row r="415" spans="1:19" x14ac:dyDescent="0.2">
      <c r="B415" s="37" t="s">
        <v>266</v>
      </c>
      <c r="C415" s="47" t="s">
        <v>267</v>
      </c>
      <c r="D415" s="47"/>
      <c r="E415" s="47"/>
      <c r="F415" s="47" t="s">
        <v>134</v>
      </c>
      <c r="G415" s="110">
        <v>30</v>
      </c>
    </row>
    <row r="416" spans="1:19" x14ac:dyDescent="0.2">
      <c r="B416" s="37" t="s">
        <v>269</v>
      </c>
      <c r="C416" s="47" t="s">
        <v>270</v>
      </c>
      <c r="D416" s="47"/>
      <c r="E416" s="47"/>
      <c r="F416" s="47" t="s">
        <v>134</v>
      </c>
      <c r="G416" s="110">
        <v>12</v>
      </c>
    </row>
    <row r="12998" spans="3:3" x14ac:dyDescent="0.2">
      <c r="C12998" s="70"/>
    </row>
  </sheetData>
  <autoFilter ref="A1:I12997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topLeftCell="A4" workbookViewId="0">
      <selection activeCell="A6" sqref="A6:B6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31" t="s">
        <v>0</v>
      </c>
      <c r="B1" s="232"/>
      <c r="C1" s="232"/>
      <c r="D1" s="232"/>
      <c r="E1" s="232"/>
      <c r="F1" s="233"/>
    </row>
    <row r="2" spans="1:6" ht="13.5" thickBot="1" x14ac:dyDescent="0.25">
      <c r="A2" s="234" t="s">
        <v>1</v>
      </c>
      <c r="B2" s="229"/>
      <c r="C2" s="229"/>
      <c r="D2" s="229"/>
      <c r="E2" s="227" t="s">
        <v>7</v>
      </c>
      <c r="F2" s="228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29"/>
      <c r="F3" s="230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306</v>
      </c>
      <c r="E4" s="2" t="s">
        <v>2</v>
      </c>
      <c r="F4" s="2" t="s">
        <v>307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308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309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380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305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D41" sqref="D41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2022-07-06T13:39:33Z</cp:lastPrinted>
  <dcterms:created xsi:type="dcterms:W3CDTF">2005-02-21T08:17:35Z</dcterms:created>
  <dcterms:modified xsi:type="dcterms:W3CDTF">2022-08-23T07:55:09Z</dcterms:modified>
</cp:coreProperties>
</file>