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Дополнительное соглашение 1\"/>
    </mc:Choice>
  </mc:AlternateContent>
  <bookViews>
    <workbookView xWindow="0" yWindow="0" windowWidth="23040" windowHeight="9192"/>
  </bookViews>
  <sheets>
    <sheet name="Таблица1 (2)" sheetId="2" r:id="rId1"/>
  </sheets>
  <definedNames>
    <definedName name="_xlnm.Print_Area" localSheetId="0">'Таблица1 (2)'!$A$1:$J$46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G12" i="2"/>
  <c r="J12" i="2" s="1"/>
  <c r="G13" i="2"/>
  <c r="J13" i="2" s="1"/>
  <c r="G14" i="2"/>
  <c r="G17" i="2"/>
  <c r="J17" i="2" s="1"/>
  <c r="G18" i="2"/>
  <c r="J18" i="2" s="1"/>
  <c r="G15" i="2"/>
  <c r="J15" i="2" s="1"/>
  <c r="G19" i="2"/>
  <c r="J19" i="2" s="1"/>
  <c r="G20" i="2"/>
  <c r="J20" i="2" s="1"/>
  <c r="G21" i="2"/>
  <c r="J21" i="2" s="1"/>
  <c r="G23" i="2"/>
  <c r="J23" i="2" s="1"/>
  <c r="G24" i="2"/>
  <c r="J24" i="2" s="1"/>
  <c r="G25" i="2"/>
  <c r="J25" i="2" s="1"/>
  <c r="G16" i="2"/>
  <c r="J16" i="2" s="1"/>
  <c r="G34" i="2"/>
  <c r="J34" i="2" s="1"/>
  <c r="G33" i="2"/>
  <c r="G35" i="2"/>
  <c r="J35" i="2" s="1"/>
  <c r="G11" i="2"/>
  <c r="J11" i="2" s="1"/>
  <c r="G28" i="2"/>
  <c r="G29" i="2"/>
  <c r="G30" i="2"/>
  <c r="G27" i="2"/>
  <c r="J27" i="2" s="1"/>
  <c r="J33" i="2" l="1"/>
  <c r="F39" i="2"/>
  <c r="H39" i="2"/>
  <c r="J14" i="2"/>
  <c r="J31" i="2"/>
  <c r="J28" i="2"/>
  <c r="J30" i="2"/>
  <c r="J29" i="2"/>
  <c r="J39" i="2" l="1"/>
</calcChain>
</file>

<file path=xl/sharedStrings.xml><?xml version="1.0" encoding="utf-8"?>
<sst xmlns="http://schemas.openxmlformats.org/spreadsheetml/2006/main" count="87" uniqueCount="55">
  <si>
    <t xml:space="preserve"> </t>
  </si>
  <si>
    <t>N п.п.</t>
  </si>
  <si>
    <t>Наименование</t>
  </si>
  <si>
    <t xml:space="preserve">Демонтаж напольного унитаза с бачком </t>
  </si>
  <si>
    <t>Расходные материалы</t>
  </si>
  <si>
    <t>Демонтаж керамической плитки на полу</t>
  </si>
  <si>
    <t>Демонтаж деревянного перекрытия</t>
  </si>
  <si>
    <t xml:space="preserve">Демонтаж раковины </t>
  </si>
  <si>
    <t>Демонтаж светильников</t>
  </si>
  <si>
    <t>Демонтаж электропроводки</t>
  </si>
  <si>
    <t>Демонтаж лотков электропроводки</t>
  </si>
  <si>
    <t>Демонтаж дверных блоков</t>
  </si>
  <si>
    <t>м.кв</t>
  </si>
  <si>
    <t>шт</t>
  </si>
  <si>
    <t>м.куб</t>
  </si>
  <si>
    <t>компл</t>
  </si>
  <si>
    <t>Стоимость</t>
  </si>
  <si>
    <t>Работа</t>
  </si>
  <si>
    <t>Материалы</t>
  </si>
  <si>
    <t>Итого</t>
  </si>
  <si>
    <t>Демонтажные работы</t>
  </si>
  <si>
    <t>Демонтаж керамической плитки на стенах (+штукатурка)</t>
  </si>
  <si>
    <t>Демонтаж горизонтальных коммуниникаций</t>
  </si>
  <si>
    <t>Сан. узел</t>
  </si>
  <si>
    <t>Зал</t>
  </si>
  <si>
    <t xml:space="preserve">Демонтаж бетонных  "островов" </t>
  </si>
  <si>
    <t xml:space="preserve">Демонтаж бетонной стяжки (душевая) </t>
  </si>
  <si>
    <t>Демонтаж остатков металоконструкции (выемка)</t>
  </si>
  <si>
    <r>
      <t>Устройство арматурной сетки ячейка 150х150 в 2 слоя (-</t>
    </r>
    <r>
      <rPr>
        <i/>
        <sz val="11"/>
        <color theme="1"/>
        <rFont val="Calibri"/>
        <family val="2"/>
        <charset val="204"/>
        <scheme val="minor"/>
      </rPr>
      <t>Ф</t>
    </r>
    <r>
      <rPr>
        <sz val="11"/>
        <color theme="1"/>
        <rFont val="Calibri"/>
        <family val="2"/>
        <charset val="204"/>
        <scheme val="minor"/>
      </rPr>
      <t>12 - 200м)</t>
    </r>
  </si>
  <si>
    <t>Устройство гироизоляции</t>
  </si>
  <si>
    <t>Ед. измерения</t>
  </si>
  <si>
    <t>Сумма</t>
  </si>
  <si>
    <t xml:space="preserve">Устройство ПГС,  t-300мм,  фракция 5-20 </t>
  </si>
  <si>
    <t xml:space="preserve">Устройство подбетонного основания М100, t-50мм </t>
  </si>
  <si>
    <t>Устройство бетонного слоя,  бетон М300, t-150мм</t>
  </si>
  <si>
    <t>Итого работа:</t>
  </si>
  <si>
    <t>Итого материалы:</t>
  </si>
  <si>
    <t>Всего:</t>
  </si>
  <si>
    <t>Демонтаж перегородки в 0,5 кирпича</t>
  </si>
  <si>
    <t>Прочие работы</t>
  </si>
  <si>
    <t>Вынос/вывоз мусора</t>
  </si>
  <si>
    <t>контейнер</t>
  </si>
  <si>
    <t>Мобилизационные расходы</t>
  </si>
  <si>
    <t>Работы по устройству чернового пола</t>
  </si>
  <si>
    <t>Давальческие материалы от Заказчика</t>
  </si>
  <si>
    <t xml:space="preserve">Приложение №1 (Договорная смета) к договору подряда №26.08.2024 от "26" августа 2024г </t>
  </si>
  <si>
    <t>Заказчик: ООО “Инвейжн Юниверс”,</t>
  </si>
  <si>
    <t>Генеральный директор</t>
  </si>
  <si>
    <t>__________________ Исентаев Р.Р.</t>
  </si>
  <si>
    <t>Подрядчик: ИП Петровций А.И.</t>
  </si>
  <si>
    <t>Б.П.</t>
  </si>
  <si>
    <t>М.П.</t>
  </si>
  <si>
    <r>
      <t xml:space="preserve">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________</t>
    </r>
    <r>
      <rPr>
        <b/>
        <sz val="12"/>
        <color theme="1"/>
        <rFont val="Calibri"/>
        <family val="2"/>
        <charset val="204"/>
        <scheme val="minor"/>
      </rPr>
      <t>Петровций А.И.</t>
    </r>
  </si>
  <si>
    <t>ДОГОВОРНАЯ СМЕТА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</si>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</sst>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1" xfId="0" applyBorder="1"/>
    <xf numFmtId="164" fontId="0" fillId="0" borderId="0" xfId="0" applyNumberFormat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16" fillId="33" borderId="14" xfId="0" applyNumberFormat="1" applyFont="1" applyFill="1" applyBorder="1" applyAlignment="1">
      <alignment horizontal="center" wrapText="1"/>
    </xf>
    <xf numFmtId="164" fontId="0" fillId="0" borderId="14" xfId="0" applyNumberFormat="1" applyBorder="1" applyAlignment="1">
      <alignment horizontal="center"/>
    </xf>
    <xf numFmtId="164" fontId="0" fillId="33" borderId="14" xfId="0" applyNumberFormat="1" applyFill="1" applyBorder="1" applyAlignment="1">
      <alignment horizontal="center"/>
    </xf>
    <xf numFmtId="164" fontId="0" fillId="34" borderId="14" xfId="0" applyNumberFormat="1" applyFill="1" applyBorder="1" applyAlignment="1">
      <alignment horizontal="center"/>
    </xf>
    <xf numFmtId="164" fontId="16" fillId="34" borderId="19" xfId="0" applyNumberFormat="1" applyFont="1" applyFill="1" applyBorder="1" applyAlignment="1">
      <alignment horizontal="center" wrapText="1"/>
    </xf>
    <xf numFmtId="164" fontId="19" fillId="0" borderId="12" xfId="0" applyNumberFormat="1" applyFont="1" applyBorder="1" applyAlignment="1">
      <alignment horizontal="center" vertical="center" wrapText="1"/>
    </xf>
    <xf numFmtId="0" fontId="16" fillId="33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33" borderId="34" xfId="0" applyFill="1" applyBorder="1" applyAlignment="1">
      <alignment horizontal="center" vertical="center"/>
    </xf>
    <xf numFmtId="0" fontId="0" fillId="34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6" fillId="34" borderId="36" xfId="0" applyFont="1" applyFill="1" applyBorder="1" applyAlignment="1">
      <alignment wrapText="1"/>
    </xf>
    <xf numFmtId="0" fontId="16" fillId="33" borderId="37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16" fillId="34" borderId="37" xfId="0" applyFont="1" applyFill="1" applyBorder="1" applyAlignment="1">
      <alignment wrapText="1"/>
    </xf>
    <xf numFmtId="0" fontId="0" fillId="0" borderId="38" xfId="0" applyBorder="1" applyAlignment="1">
      <alignment vertical="center"/>
    </xf>
    <xf numFmtId="164" fontId="19" fillId="0" borderId="32" xfId="0" applyNumberFormat="1" applyFon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vertical="center" wrapText="1"/>
    </xf>
    <xf numFmtId="164" fontId="16" fillId="33" borderId="13" xfId="0" applyNumberFormat="1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33" borderId="13" xfId="0" applyNumberFormat="1" applyFill="1" applyBorder="1" applyAlignment="1">
      <alignment horizontal="center" vertical="center" wrapText="1"/>
    </xf>
    <xf numFmtId="164" fontId="0" fillId="34" borderId="13" xfId="0" applyNumberForma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wrapText="1"/>
    </xf>
    <xf numFmtId="164" fontId="16" fillId="33" borderId="13" xfId="0" applyNumberFormat="1" applyFont="1" applyFill="1" applyBorder="1" applyAlignment="1">
      <alignment horizontal="center" wrapText="1"/>
    </xf>
    <xf numFmtId="164" fontId="0" fillId="33" borderId="13" xfId="0" applyNumberFormat="1" applyFill="1" applyBorder="1" applyAlignment="1">
      <alignment horizontal="center"/>
    </xf>
    <xf numFmtId="164" fontId="0" fillId="34" borderId="13" xfId="0" applyNumberFormat="1" applyFill="1" applyBorder="1" applyAlignment="1">
      <alignment horizontal="center"/>
    </xf>
    <xf numFmtId="0" fontId="16" fillId="34" borderId="23" xfId="0" applyFont="1" applyFill="1" applyBorder="1" applyAlignment="1">
      <alignment horizontal="center" vertical="center" wrapText="1"/>
    </xf>
    <xf numFmtId="0" fontId="16" fillId="34" borderId="17" xfId="0" applyFont="1" applyFill="1" applyBorder="1" applyAlignment="1">
      <alignment wrapText="1"/>
    </xf>
    <xf numFmtId="0" fontId="16" fillId="34" borderId="19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wrapText="1"/>
    </xf>
    <xf numFmtId="0" fontId="16" fillId="33" borderId="14" xfId="0" applyFont="1" applyFill="1" applyBorder="1" applyAlignment="1">
      <alignment horizontal="center" wrapText="1"/>
    </xf>
    <xf numFmtId="2" fontId="0" fillId="0" borderId="13" xfId="0" applyNumberFormat="1" applyBorder="1"/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3" xfId="0" applyBorder="1"/>
    <xf numFmtId="0" fontId="0" fillId="33" borderId="13" xfId="0" applyFill="1" applyBorder="1"/>
    <xf numFmtId="0" fontId="0" fillId="33" borderId="14" xfId="0" applyFill="1" applyBorder="1" applyAlignment="1">
      <alignment horizontal="center"/>
    </xf>
    <xf numFmtId="0" fontId="0" fillId="34" borderId="13" xfId="0" applyFill="1" applyBorder="1"/>
    <xf numFmtId="2" fontId="0" fillId="34" borderId="14" xfId="0" applyNumberFormat="1" applyFill="1" applyBorder="1" applyAlignment="1">
      <alignment horizontal="center"/>
    </xf>
    <xf numFmtId="0" fontId="0" fillId="0" borderId="26" xfId="0" applyBorder="1" applyAlignment="1">
      <alignment vertical="center"/>
    </xf>
    <xf numFmtId="164" fontId="21" fillId="0" borderId="16" xfId="0" applyNumberFormat="1" applyFont="1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164" fontId="16" fillId="34" borderId="18" xfId="0" applyNumberFormat="1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 vertical="center" wrapText="1"/>
    </xf>
    <xf numFmtId="164" fontId="16" fillId="34" borderId="43" xfId="0" applyNumberFormat="1" applyFont="1" applyFill="1" applyBorder="1" applyAlignment="1">
      <alignment horizontal="center" wrapText="1"/>
    </xf>
    <xf numFmtId="164" fontId="16" fillId="33" borderId="37" xfId="0" applyNumberFormat="1" applyFont="1" applyFill="1" applyBorder="1" applyAlignment="1">
      <alignment horizontal="center" wrapText="1"/>
    </xf>
    <xf numFmtId="164" fontId="0" fillId="0" borderId="37" xfId="0" applyNumberFormat="1" applyBorder="1" applyAlignment="1">
      <alignment horizontal="center"/>
    </xf>
    <xf numFmtId="164" fontId="0" fillId="33" borderId="37" xfId="0" applyNumberFormat="1" applyFill="1" applyBorder="1" applyAlignment="1">
      <alignment horizontal="center"/>
    </xf>
    <xf numFmtId="164" fontId="0" fillId="34" borderId="37" xfId="0" applyNumberFormat="1" applyFill="1" applyBorder="1" applyAlignment="1">
      <alignment horizontal="center"/>
    </xf>
    <xf numFmtId="0" fontId="0" fillId="0" borderId="16" xfId="0" applyBorder="1" applyAlignment="1">
      <alignment vertical="center" wrapText="1"/>
    </xf>
    <xf numFmtId="0" fontId="0" fillId="0" borderId="44" xfId="0" applyBorder="1" applyAlignment="1">
      <alignment vertical="center"/>
    </xf>
    <xf numFmtId="0" fontId="20" fillId="0" borderId="37" xfId="0" applyFont="1" applyBorder="1" applyAlignment="1">
      <alignment wrapText="1"/>
    </xf>
    <xf numFmtId="2" fontId="20" fillId="0" borderId="14" xfId="0" applyNumberFormat="1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" fontId="16" fillId="0" borderId="25" xfId="0" applyNumberFormat="1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left" vertical="center" wrapText="1"/>
    </xf>
    <xf numFmtId="164" fontId="1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 wrapText="1"/>
    </xf>
    <xf numFmtId="164" fontId="0" fillId="0" borderId="42" xfId="0" applyNumberFormat="1" applyBorder="1" applyAlignment="1">
      <alignment horizontal="center" vertical="center" wrapText="1"/>
    </xf>
    <xf numFmtId="164" fontId="0" fillId="0" borderId="41" xfId="0" applyNumberFormat="1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4" fontId="19" fillId="0" borderId="32" xfId="0" applyNumberFormat="1" applyFont="1" applyBorder="1" applyAlignment="1">
      <alignment horizontal="center" vertical="center" wrapText="1"/>
    </xf>
    <xf numFmtId="164" fontId="19" fillId="0" borderId="33" xfId="0" applyNumberFormat="1" applyFont="1" applyBorder="1" applyAlignment="1">
      <alignment horizontal="center" vertical="center" wrapText="1"/>
    </xf>
    <xf numFmtId="164" fontId="19" fillId="0" borderId="39" xfId="0" applyNumberFormat="1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164" fontId="19" fillId="0" borderId="24" xfId="0" applyNumberFormat="1" applyFont="1" applyBorder="1" applyAlignment="1">
      <alignment horizontal="center" vertical="center" wrapText="1"/>
    </xf>
    <xf numFmtId="164" fontId="19" fillId="0" borderId="25" xfId="0" applyNumberFormat="1" applyFont="1" applyBorder="1" applyAlignment="1">
      <alignment horizontal="center" vertical="center" wrapText="1"/>
    </xf>
    <xf numFmtId="164" fontId="0" fillId="0" borderId="34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 vertical="center" wrapText="1"/>
    </xf>
    <xf numFmtId="164" fontId="0" fillId="0" borderId="28" xfId="0" applyNumberForma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 vertical="center" wrapText="1"/>
    </xf>
    <xf numFmtId="4" fontId="16" fillId="0" borderId="28" xfId="0" applyNumberFormat="1" applyFon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/>
    </xf>
    <xf numFmtId="4" fontId="16" fillId="0" borderId="28" xfId="0" applyNumberFormat="1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2"/>
  <sheetViews>
    <sheetView tabSelected="1" zoomScaleNormal="100" workbookViewId="0">
      <selection activeCell="C35" sqref="C35"/>
    </sheetView>
  </sheetViews>
  <sheetFormatPr defaultRowHeight="14.4" x14ac:dyDescent="0.3"/>
  <cols>
    <col min="2" max="2" width="8" style="3" customWidth="1"/>
    <col min="3" max="3" width="72.6640625" bestFit="1" customWidth="1"/>
    <col min="4" max="4" width="13.109375" customWidth="1"/>
    <col min="5" max="5" width="8.44140625" style="4" customWidth="1"/>
    <col min="6" max="6" width="11" style="11" customWidth="1"/>
    <col min="7" max="7" width="9.44140625" style="11" customWidth="1"/>
    <col min="8" max="8" width="11.109375" style="8" customWidth="1"/>
    <col min="9" max="9" width="10" style="8" bestFit="1" customWidth="1"/>
    <col min="10" max="10" width="11.77734375" style="11" bestFit="1" customWidth="1"/>
    <col min="12" max="12" width="12.88671875" bestFit="1" customWidth="1"/>
  </cols>
  <sheetData>
    <row r="3" spans="2:10" ht="15" thickBot="1" x14ac:dyDescent="0.35">
      <c r="B3" s="75" t="s">
        <v>45</v>
      </c>
      <c r="C3" s="7"/>
      <c r="D3" s="7"/>
      <c r="E3" s="12"/>
      <c r="F3" s="13"/>
      <c r="G3" s="13"/>
      <c r="H3" s="9"/>
      <c r="I3" s="9"/>
      <c r="J3" s="13"/>
    </row>
    <row r="5" spans="2:10" ht="15" thickBot="1" x14ac:dyDescent="0.35"/>
    <row r="6" spans="2:10" ht="16.2" thickBot="1" x14ac:dyDescent="0.35">
      <c r="B6" s="96" t="s">
        <v>53</v>
      </c>
      <c r="C6" s="97"/>
      <c r="D6" s="97"/>
      <c r="E6" s="98"/>
      <c r="F6" s="98"/>
      <c r="G6" s="98"/>
      <c r="H6" s="98"/>
      <c r="I6" s="98"/>
      <c r="J6" s="99"/>
    </row>
    <row r="7" spans="2:10" ht="16.2" thickBot="1" x14ac:dyDescent="0.35">
      <c r="B7" s="106" t="s">
        <v>1</v>
      </c>
      <c r="C7" s="106" t="s">
        <v>2</v>
      </c>
      <c r="D7" s="104" t="s">
        <v>30</v>
      </c>
      <c r="E7" s="106" t="s">
        <v>54</v>
      </c>
      <c r="F7" s="101" t="s">
        <v>17</v>
      </c>
      <c r="G7" s="102"/>
      <c r="H7" s="101" t="s">
        <v>18</v>
      </c>
      <c r="I7" s="103"/>
      <c r="J7" s="108" t="s">
        <v>19</v>
      </c>
    </row>
    <row r="8" spans="2:10" s="2" customFormat="1" ht="31.8" thickBot="1" x14ac:dyDescent="0.35">
      <c r="B8" s="107"/>
      <c r="C8" s="107"/>
      <c r="D8" s="105"/>
      <c r="E8" s="107"/>
      <c r="F8" s="20" t="s">
        <v>16</v>
      </c>
      <c r="G8" s="20" t="s">
        <v>31</v>
      </c>
      <c r="H8" s="20" t="s">
        <v>16</v>
      </c>
      <c r="I8" s="31" t="s">
        <v>31</v>
      </c>
      <c r="J8" s="109"/>
    </row>
    <row r="9" spans="2:10" s="1" customFormat="1" x14ac:dyDescent="0.3">
      <c r="B9" s="43"/>
      <c r="C9" s="26" t="s">
        <v>20</v>
      </c>
      <c r="D9" s="44"/>
      <c r="E9" s="45"/>
      <c r="F9" s="39"/>
      <c r="G9" s="19"/>
      <c r="H9" s="32"/>
      <c r="I9" s="59"/>
      <c r="J9" s="64"/>
    </row>
    <row r="10" spans="2:10" s="6" customFormat="1" x14ac:dyDescent="0.3">
      <c r="B10" s="21"/>
      <c r="C10" s="27" t="s">
        <v>23</v>
      </c>
      <c r="D10" s="46"/>
      <c r="E10" s="47"/>
      <c r="F10" s="40"/>
      <c r="G10" s="15"/>
      <c r="H10" s="33"/>
      <c r="I10" s="60"/>
      <c r="J10" s="65"/>
    </row>
    <row r="11" spans="2:10" x14ac:dyDescent="0.3">
      <c r="B11" s="22">
        <v>1</v>
      </c>
      <c r="C11" s="28" t="s">
        <v>21</v>
      </c>
      <c r="D11" s="48" t="s">
        <v>12</v>
      </c>
      <c r="E11" s="49">
        <v>60.8</v>
      </c>
      <c r="F11" s="37">
        <v>500</v>
      </c>
      <c r="G11" s="16">
        <f>F11*E11</f>
        <v>30400</v>
      </c>
      <c r="H11" s="34"/>
      <c r="I11" s="61"/>
      <c r="J11" s="66">
        <f>G11+I11</f>
        <v>30400</v>
      </c>
    </row>
    <row r="12" spans="2:10" x14ac:dyDescent="0.3">
      <c r="B12" s="22">
        <v>2</v>
      </c>
      <c r="C12" s="28" t="s">
        <v>5</v>
      </c>
      <c r="D12" s="48" t="s">
        <v>12</v>
      </c>
      <c r="E12" s="49">
        <v>10</v>
      </c>
      <c r="F12" s="37">
        <v>500</v>
      </c>
      <c r="G12" s="16">
        <f t="shared" ref="G12:G25" si="0">F12*E12</f>
        <v>5000</v>
      </c>
      <c r="H12" s="34" t="s">
        <v>0</v>
      </c>
      <c r="I12" s="61"/>
      <c r="J12" s="66">
        <f t="shared" ref="J12:J31" si="1">G12+I12</f>
        <v>5000</v>
      </c>
    </row>
    <row r="13" spans="2:10" x14ac:dyDescent="0.3">
      <c r="B13" s="22">
        <v>3</v>
      </c>
      <c r="C13" s="28" t="s">
        <v>6</v>
      </c>
      <c r="D13" s="48" t="s">
        <v>12</v>
      </c>
      <c r="E13" s="49">
        <v>8</v>
      </c>
      <c r="F13" s="37">
        <v>800</v>
      </c>
      <c r="G13" s="16">
        <f t="shared" si="0"/>
        <v>6400</v>
      </c>
      <c r="H13" s="34" t="s">
        <v>0</v>
      </c>
      <c r="I13" s="61"/>
      <c r="J13" s="66">
        <f t="shared" si="1"/>
        <v>6400</v>
      </c>
    </row>
    <row r="14" spans="2:10" x14ac:dyDescent="0.3">
      <c r="B14" s="22">
        <v>4</v>
      </c>
      <c r="C14" s="71" t="s">
        <v>38</v>
      </c>
      <c r="D14" s="48" t="s">
        <v>12</v>
      </c>
      <c r="E14" s="50">
        <v>8.1</v>
      </c>
      <c r="F14" s="37">
        <v>800</v>
      </c>
      <c r="G14" s="16">
        <f t="shared" si="0"/>
        <v>6480</v>
      </c>
      <c r="H14" s="34" t="s">
        <v>0</v>
      </c>
      <c r="I14" s="61"/>
      <c r="J14" s="66">
        <f t="shared" si="1"/>
        <v>6480</v>
      </c>
    </row>
    <row r="15" spans="2:10" x14ac:dyDescent="0.3">
      <c r="B15" s="22">
        <v>5</v>
      </c>
      <c r="C15" s="28" t="s">
        <v>26</v>
      </c>
      <c r="D15" s="48" t="s">
        <v>14</v>
      </c>
      <c r="E15" s="49">
        <v>0.17</v>
      </c>
      <c r="F15" s="37">
        <v>2000</v>
      </c>
      <c r="G15" s="16">
        <f>F15*E15</f>
        <v>340</v>
      </c>
      <c r="H15" s="34" t="s">
        <v>0</v>
      </c>
      <c r="I15" s="61"/>
      <c r="J15" s="66">
        <f>G15+I15</f>
        <v>340</v>
      </c>
    </row>
    <row r="16" spans="2:10" x14ac:dyDescent="0.3">
      <c r="B16" s="22">
        <v>6</v>
      </c>
      <c r="C16" s="28" t="s">
        <v>11</v>
      </c>
      <c r="D16" s="51" t="s">
        <v>13</v>
      </c>
      <c r="E16" s="49">
        <v>2</v>
      </c>
      <c r="F16" s="37">
        <v>1000</v>
      </c>
      <c r="G16" s="16">
        <f>F16*E16</f>
        <v>2000</v>
      </c>
      <c r="H16" s="34" t="s">
        <v>0</v>
      </c>
      <c r="I16" s="61"/>
      <c r="J16" s="66">
        <f>G16+I16</f>
        <v>2000</v>
      </c>
    </row>
    <row r="17" spans="2:11" x14ac:dyDescent="0.3">
      <c r="B17" s="22">
        <v>7</v>
      </c>
      <c r="C17" s="28" t="s">
        <v>3</v>
      </c>
      <c r="D17" s="48" t="s">
        <v>13</v>
      </c>
      <c r="E17" s="50">
        <v>1</v>
      </c>
      <c r="F17" s="37">
        <v>800</v>
      </c>
      <c r="G17" s="16">
        <f t="shared" si="0"/>
        <v>800</v>
      </c>
      <c r="H17" s="34" t="s">
        <v>0</v>
      </c>
      <c r="I17" s="61"/>
      <c r="J17" s="66">
        <f t="shared" si="1"/>
        <v>800</v>
      </c>
    </row>
    <row r="18" spans="2:11" x14ac:dyDescent="0.3">
      <c r="B18" s="22">
        <v>8</v>
      </c>
      <c r="C18" s="28" t="s">
        <v>7</v>
      </c>
      <c r="D18" s="48" t="s">
        <v>13</v>
      </c>
      <c r="E18" s="50">
        <v>1</v>
      </c>
      <c r="F18" s="37">
        <v>800</v>
      </c>
      <c r="G18" s="16">
        <f t="shared" si="0"/>
        <v>800</v>
      </c>
      <c r="H18" s="34" t="s">
        <v>0</v>
      </c>
      <c r="I18" s="61"/>
      <c r="J18" s="66">
        <f t="shared" si="1"/>
        <v>800</v>
      </c>
    </row>
    <row r="19" spans="2:11" x14ac:dyDescent="0.3">
      <c r="B19" s="22">
        <v>9</v>
      </c>
      <c r="C19" s="28" t="s">
        <v>22</v>
      </c>
      <c r="D19" s="48" t="s">
        <v>15</v>
      </c>
      <c r="E19" s="50">
        <v>1</v>
      </c>
      <c r="F19" s="37">
        <v>2000</v>
      </c>
      <c r="G19" s="16">
        <f t="shared" si="0"/>
        <v>2000</v>
      </c>
      <c r="H19" s="34" t="s">
        <v>0</v>
      </c>
      <c r="I19" s="61"/>
      <c r="J19" s="66">
        <f t="shared" si="1"/>
        <v>2000</v>
      </c>
    </row>
    <row r="20" spans="2:11" x14ac:dyDescent="0.3">
      <c r="B20" s="22">
        <v>10</v>
      </c>
      <c r="C20" s="28" t="s">
        <v>8</v>
      </c>
      <c r="D20" s="51" t="s">
        <v>13</v>
      </c>
      <c r="E20" s="49">
        <v>8</v>
      </c>
      <c r="F20" s="37">
        <v>400</v>
      </c>
      <c r="G20" s="16">
        <f t="shared" si="0"/>
        <v>3200</v>
      </c>
      <c r="H20" s="34"/>
      <c r="I20" s="61"/>
      <c r="J20" s="66">
        <f t="shared" si="1"/>
        <v>3200</v>
      </c>
    </row>
    <row r="21" spans="2:11" x14ac:dyDescent="0.3">
      <c r="B21" s="22">
        <v>11</v>
      </c>
      <c r="C21" s="28" t="s">
        <v>9</v>
      </c>
      <c r="D21" s="51" t="s">
        <v>15</v>
      </c>
      <c r="E21" s="49">
        <v>1</v>
      </c>
      <c r="F21" s="37">
        <v>2000</v>
      </c>
      <c r="G21" s="16">
        <f t="shared" si="0"/>
        <v>2000</v>
      </c>
      <c r="H21" s="34" t="s">
        <v>0</v>
      </c>
      <c r="I21" s="61"/>
      <c r="J21" s="66">
        <f t="shared" si="1"/>
        <v>2000</v>
      </c>
    </row>
    <row r="22" spans="2:11" x14ac:dyDescent="0.3">
      <c r="B22" s="23"/>
      <c r="C22" s="27" t="s">
        <v>24</v>
      </c>
      <c r="D22" s="52"/>
      <c r="E22" s="53"/>
      <c r="F22" s="41"/>
      <c r="G22" s="17"/>
      <c r="H22" s="35"/>
      <c r="I22" s="62"/>
      <c r="J22" s="67"/>
    </row>
    <row r="23" spans="2:11" x14ac:dyDescent="0.3">
      <c r="B23" s="22">
        <v>12</v>
      </c>
      <c r="C23" s="28" t="s">
        <v>25</v>
      </c>
      <c r="D23" s="51" t="s">
        <v>14</v>
      </c>
      <c r="E23" s="50">
        <v>5</v>
      </c>
      <c r="F23" s="37">
        <v>2000</v>
      </c>
      <c r="G23" s="16">
        <f t="shared" si="0"/>
        <v>10000</v>
      </c>
      <c r="H23" s="34" t="s">
        <v>0</v>
      </c>
      <c r="I23" s="61"/>
      <c r="J23" s="66">
        <f t="shared" si="1"/>
        <v>10000</v>
      </c>
    </row>
    <row r="24" spans="2:11" x14ac:dyDescent="0.3">
      <c r="B24" s="22">
        <v>13</v>
      </c>
      <c r="C24" s="28" t="s">
        <v>27</v>
      </c>
      <c r="D24" s="51" t="s">
        <v>13</v>
      </c>
      <c r="E24" s="49">
        <v>2</v>
      </c>
      <c r="F24" s="37">
        <v>2000</v>
      </c>
      <c r="G24" s="16">
        <f t="shared" si="0"/>
        <v>4000</v>
      </c>
      <c r="H24" s="34" t="s">
        <v>0</v>
      </c>
      <c r="I24" s="61"/>
      <c r="J24" s="66">
        <f t="shared" si="1"/>
        <v>4000</v>
      </c>
    </row>
    <row r="25" spans="2:11" x14ac:dyDescent="0.3">
      <c r="B25" s="22">
        <v>14</v>
      </c>
      <c r="C25" s="28" t="s">
        <v>10</v>
      </c>
      <c r="D25" s="51" t="s">
        <v>15</v>
      </c>
      <c r="E25" s="49">
        <v>1</v>
      </c>
      <c r="F25" s="37">
        <v>2000</v>
      </c>
      <c r="G25" s="16">
        <f t="shared" si="0"/>
        <v>2000</v>
      </c>
      <c r="H25" s="34" t="s">
        <v>0</v>
      </c>
      <c r="I25" s="61"/>
      <c r="J25" s="66">
        <f t="shared" si="1"/>
        <v>2000</v>
      </c>
    </row>
    <row r="26" spans="2:11" ht="15" customHeight="1" x14ac:dyDescent="0.3">
      <c r="B26" s="24"/>
      <c r="C26" s="29" t="s">
        <v>43</v>
      </c>
      <c r="D26" s="54"/>
      <c r="E26" s="55"/>
      <c r="F26" s="42"/>
      <c r="G26" s="18"/>
      <c r="H26" s="36"/>
      <c r="I26" s="63"/>
      <c r="J26" s="68"/>
    </row>
    <row r="27" spans="2:11" x14ac:dyDescent="0.3">
      <c r="B27" s="22">
        <v>1</v>
      </c>
      <c r="C27" s="28" t="s">
        <v>32</v>
      </c>
      <c r="D27" s="51" t="s">
        <v>14</v>
      </c>
      <c r="E27" s="50">
        <v>2.4</v>
      </c>
      <c r="F27" s="37">
        <v>4500</v>
      </c>
      <c r="G27" s="16">
        <f>F27*E27</f>
        <v>10800</v>
      </c>
      <c r="H27" s="90" t="s">
        <v>44</v>
      </c>
      <c r="I27" s="91"/>
      <c r="J27" s="66">
        <f>G27+I27</f>
        <v>10800</v>
      </c>
      <c r="K27" s="5"/>
    </row>
    <row r="28" spans="2:11" x14ac:dyDescent="0.3">
      <c r="B28" s="22">
        <v>2</v>
      </c>
      <c r="C28" s="28" t="s">
        <v>33</v>
      </c>
      <c r="D28" s="51" t="s">
        <v>14</v>
      </c>
      <c r="E28" s="50">
        <v>0.4</v>
      </c>
      <c r="F28" s="37">
        <v>5000</v>
      </c>
      <c r="G28" s="16">
        <f t="shared" ref="G28:G31" si="2">F28*E28</f>
        <v>2000</v>
      </c>
      <c r="H28" s="92"/>
      <c r="I28" s="93"/>
      <c r="J28" s="66">
        <f t="shared" si="1"/>
        <v>2000</v>
      </c>
      <c r="K28" s="5"/>
    </row>
    <row r="29" spans="2:11" x14ac:dyDescent="0.3">
      <c r="B29" s="22">
        <v>3</v>
      </c>
      <c r="C29" s="28" t="s">
        <v>34</v>
      </c>
      <c r="D29" s="51" t="s">
        <v>14</v>
      </c>
      <c r="E29" s="50">
        <v>1.2</v>
      </c>
      <c r="F29" s="37">
        <v>5000</v>
      </c>
      <c r="G29" s="16">
        <f t="shared" si="2"/>
        <v>6000</v>
      </c>
      <c r="H29" s="92"/>
      <c r="I29" s="93"/>
      <c r="J29" s="66">
        <f t="shared" si="1"/>
        <v>6000</v>
      </c>
      <c r="K29" s="5"/>
    </row>
    <row r="30" spans="2:11" x14ac:dyDescent="0.3">
      <c r="B30" s="22">
        <v>4</v>
      </c>
      <c r="C30" s="28" t="s">
        <v>28</v>
      </c>
      <c r="D30" s="51" t="s">
        <v>12</v>
      </c>
      <c r="E30" s="72">
        <v>8</v>
      </c>
      <c r="F30" s="37">
        <v>3000</v>
      </c>
      <c r="G30" s="16">
        <f t="shared" si="2"/>
        <v>24000</v>
      </c>
      <c r="H30" s="92"/>
      <c r="I30" s="93"/>
      <c r="J30" s="66">
        <f t="shared" si="1"/>
        <v>24000</v>
      </c>
      <c r="K30" s="5"/>
    </row>
    <row r="31" spans="2:11" x14ac:dyDescent="0.3">
      <c r="B31" s="22">
        <v>5</v>
      </c>
      <c r="C31" s="28" t="s">
        <v>29</v>
      </c>
      <c r="D31" s="51" t="s">
        <v>12</v>
      </c>
      <c r="E31" s="50">
        <v>8</v>
      </c>
      <c r="F31" s="37">
        <v>1500</v>
      </c>
      <c r="G31" s="16">
        <f t="shared" si="2"/>
        <v>12000</v>
      </c>
      <c r="H31" s="94"/>
      <c r="I31" s="95"/>
      <c r="J31" s="66">
        <f t="shared" si="1"/>
        <v>12000</v>
      </c>
    </row>
    <row r="32" spans="2:11" x14ac:dyDescent="0.3">
      <c r="B32" s="24"/>
      <c r="C32" s="29" t="s">
        <v>39</v>
      </c>
      <c r="D32" s="54"/>
      <c r="E32" s="55"/>
      <c r="F32" s="42"/>
      <c r="G32" s="18"/>
      <c r="H32" s="36"/>
      <c r="I32" s="63"/>
      <c r="J32" s="68"/>
    </row>
    <row r="33" spans="2:10" x14ac:dyDescent="0.3">
      <c r="B33" s="22">
        <v>1</v>
      </c>
      <c r="C33" s="28" t="s">
        <v>42</v>
      </c>
      <c r="D33" s="51" t="s">
        <v>15</v>
      </c>
      <c r="E33" s="73">
        <v>1</v>
      </c>
      <c r="F33" s="37">
        <v>30000</v>
      </c>
      <c r="G33" s="16">
        <f>F33*E33</f>
        <v>30000</v>
      </c>
      <c r="H33" s="34" t="s">
        <v>0</v>
      </c>
      <c r="I33" s="61"/>
      <c r="J33" s="66">
        <f>G33+I33</f>
        <v>30000</v>
      </c>
    </row>
    <row r="34" spans="2:10" x14ac:dyDescent="0.3">
      <c r="B34" s="22">
        <v>2</v>
      </c>
      <c r="C34" s="28" t="s">
        <v>40</v>
      </c>
      <c r="D34" s="51" t="s">
        <v>41</v>
      </c>
      <c r="E34" s="49">
        <v>1</v>
      </c>
      <c r="F34" s="37">
        <v>15000</v>
      </c>
      <c r="G34" s="16">
        <f>F34*E34</f>
        <v>15000</v>
      </c>
      <c r="H34" s="34" t="s">
        <v>0</v>
      </c>
      <c r="I34" s="61"/>
      <c r="J34" s="66">
        <f>G34+I34</f>
        <v>15000</v>
      </c>
    </row>
    <row r="35" spans="2:10" x14ac:dyDescent="0.3">
      <c r="B35" s="22">
        <v>3</v>
      </c>
      <c r="C35" s="28" t="s">
        <v>4</v>
      </c>
      <c r="D35" s="51" t="s">
        <v>15</v>
      </c>
      <c r="E35" s="49">
        <v>1</v>
      </c>
      <c r="F35" s="37">
        <v>25000</v>
      </c>
      <c r="G35" s="16">
        <f>F35*E35</f>
        <v>25000</v>
      </c>
      <c r="H35" s="34"/>
      <c r="I35" s="61"/>
      <c r="J35" s="66">
        <f>G35+I35</f>
        <v>25000</v>
      </c>
    </row>
    <row r="36" spans="2:10" x14ac:dyDescent="0.3">
      <c r="B36" s="22"/>
      <c r="C36" s="28"/>
      <c r="D36" s="51"/>
      <c r="E36" s="50"/>
      <c r="F36" s="37"/>
      <c r="G36" s="16"/>
      <c r="H36" s="34"/>
      <c r="I36" s="61"/>
      <c r="J36" s="66"/>
    </row>
    <row r="37" spans="2:10" x14ac:dyDescent="0.3">
      <c r="B37" s="22"/>
      <c r="C37" s="28"/>
      <c r="D37" s="51"/>
      <c r="E37" s="50"/>
      <c r="F37" s="37"/>
      <c r="G37" s="16"/>
      <c r="H37" s="34"/>
      <c r="I37" s="61"/>
      <c r="J37" s="66"/>
    </row>
    <row r="38" spans="2:10" ht="14.4" customHeight="1" x14ac:dyDescent="0.3">
      <c r="B38" s="22"/>
      <c r="C38" s="28"/>
      <c r="D38" s="51"/>
      <c r="E38" s="50"/>
      <c r="F38" s="110" t="s">
        <v>35</v>
      </c>
      <c r="G38" s="111"/>
      <c r="H38" s="112" t="s">
        <v>36</v>
      </c>
      <c r="I38" s="113"/>
      <c r="J38" s="66" t="s">
        <v>37</v>
      </c>
    </row>
    <row r="39" spans="2:10" x14ac:dyDescent="0.3">
      <c r="B39" s="22"/>
      <c r="C39" s="28"/>
      <c r="D39" s="51"/>
      <c r="E39" s="50"/>
      <c r="F39" s="116">
        <f>SUM(G10:G38)</f>
        <v>200220</v>
      </c>
      <c r="G39" s="117"/>
      <c r="H39" s="114">
        <f>SUM(I10:I38)</f>
        <v>0</v>
      </c>
      <c r="I39" s="115"/>
      <c r="J39" s="89">
        <f>SUM(J10:J38)</f>
        <v>200220</v>
      </c>
    </row>
    <row r="40" spans="2:10" s="10" customFormat="1" ht="15" thickBot="1" x14ac:dyDescent="0.35">
      <c r="B40" s="25"/>
      <c r="C40" s="30"/>
      <c r="D40" s="56"/>
      <c r="E40" s="69"/>
      <c r="F40" s="38"/>
      <c r="G40" s="57"/>
      <c r="H40" s="58"/>
      <c r="I40" s="70"/>
      <c r="J40" s="74"/>
    </row>
    <row r="41" spans="2:10" x14ac:dyDescent="0.3">
      <c r="E41" s="14"/>
    </row>
    <row r="42" spans="2:10" s="76" customFormat="1" ht="15.6" x14ac:dyDescent="0.3">
      <c r="B42" s="77"/>
      <c r="C42" s="78" t="s">
        <v>46</v>
      </c>
      <c r="D42" s="78"/>
      <c r="E42" s="79"/>
      <c r="F42" s="80"/>
      <c r="G42" s="80" t="s">
        <v>49</v>
      </c>
      <c r="H42" s="81"/>
      <c r="I42" s="82"/>
      <c r="J42" s="83"/>
    </row>
    <row r="43" spans="2:10" s="76" customFormat="1" ht="15.6" x14ac:dyDescent="0.3">
      <c r="B43" s="77"/>
      <c r="C43" s="78" t="s">
        <v>47</v>
      </c>
      <c r="D43" s="78"/>
      <c r="E43" s="79"/>
      <c r="F43" s="83"/>
      <c r="G43" s="83"/>
      <c r="H43" s="81"/>
      <c r="I43" s="81"/>
      <c r="J43" s="83"/>
    </row>
    <row r="44" spans="2:10" s="76" customFormat="1" ht="15.6" x14ac:dyDescent="0.3">
      <c r="B44" s="77"/>
      <c r="C44" s="78" t="s">
        <v>48</v>
      </c>
      <c r="D44" s="100" t="s">
        <v>52</v>
      </c>
      <c r="E44" s="100"/>
      <c r="F44" s="100"/>
      <c r="G44" s="100"/>
      <c r="H44" s="100"/>
      <c r="I44" s="100"/>
      <c r="J44" s="100"/>
    </row>
    <row r="45" spans="2:10" s="76" customFormat="1" ht="15.6" x14ac:dyDescent="0.3">
      <c r="B45" s="77"/>
      <c r="C45" s="78"/>
      <c r="D45" s="78"/>
      <c r="E45" s="79"/>
      <c r="F45" s="83"/>
      <c r="G45" s="83"/>
      <c r="H45" s="81"/>
      <c r="I45" s="81"/>
      <c r="J45" s="83"/>
    </row>
    <row r="46" spans="2:10" ht="15.6" x14ac:dyDescent="0.3">
      <c r="B46" s="84"/>
      <c r="C46" s="78" t="s">
        <v>51</v>
      </c>
      <c r="D46" s="85"/>
      <c r="E46" s="86"/>
      <c r="F46" s="87"/>
      <c r="G46" s="87" t="s">
        <v>50</v>
      </c>
      <c r="H46" s="88"/>
      <c r="I46" s="88"/>
      <c r="J46" s="87"/>
    </row>
    <row r="47" spans="2:10" x14ac:dyDescent="0.3">
      <c r="E47" s="14"/>
    </row>
    <row r="48" spans="2:10" x14ac:dyDescent="0.3">
      <c r="E48" s="14"/>
    </row>
    <row r="49" spans="5:5" x14ac:dyDescent="0.3">
      <c r="E49" s="14"/>
    </row>
    <row r="50" spans="5:5" x14ac:dyDescent="0.3">
      <c r="E50" s="14"/>
    </row>
    <row r="51" spans="5:5" x14ac:dyDescent="0.3">
      <c r="E51" s="14"/>
    </row>
    <row r="52" spans="5:5" x14ac:dyDescent="0.3">
      <c r="E52" s="14"/>
    </row>
    <row r="53" spans="5:5" x14ac:dyDescent="0.3">
      <c r="E53" s="14"/>
    </row>
    <row r="54" spans="5:5" x14ac:dyDescent="0.3">
      <c r="E54" s="14"/>
    </row>
    <row r="55" spans="5:5" x14ac:dyDescent="0.3">
      <c r="E55" s="14"/>
    </row>
    <row r="56" spans="5:5" x14ac:dyDescent="0.3">
      <c r="E56" s="14"/>
    </row>
    <row r="57" spans="5:5" x14ac:dyDescent="0.3">
      <c r="E57" s="14"/>
    </row>
    <row r="58" spans="5:5" x14ac:dyDescent="0.3">
      <c r="E58" s="14"/>
    </row>
    <row r="59" spans="5:5" x14ac:dyDescent="0.3">
      <c r="E59" s="14"/>
    </row>
    <row r="60" spans="5:5" x14ac:dyDescent="0.3">
      <c r="E60" s="14"/>
    </row>
    <row r="61" spans="5:5" x14ac:dyDescent="0.3">
      <c r="E61" s="14"/>
    </row>
    <row r="62" spans="5:5" x14ac:dyDescent="0.3">
      <c r="E62" s="14"/>
    </row>
  </sheetData>
  <mergeCells count="14">
    <mergeCell ref="H27:I31"/>
    <mergeCell ref="B6:J6"/>
    <mergeCell ref="D44:J44"/>
    <mergeCell ref="F7:G7"/>
    <mergeCell ref="H7:I7"/>
    <mergeCell ref="D7:D8"/>
    <mergeCell ref="E7:E8"/>
    <mergeCell ref="C7:C8"/>
    <mergeCell ref="B7:B8"/>
    <mergeCell ref="J7:J8"/>
    <mergeCell ref="F38:G38"/>
    <mergeCell ref="H38:I38"/>
    <mergeCell ref="H39:I39"/>
    <mergeCell ref="F39:G39"/>
  </mergeCells>
  <pageMargins left="0.98425196850393704" right="0.23622047244094491" top="0.19685039370078741" bottom="0.19685039370078741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Таблица1 (2)</vt:lpstr>
      <vt:lpstr>'Таблица1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A.I.Petrovtsy</cp:lastModifiedBy>
  <cp:lastPrinted>2024-10-04T11:39:39Z</cp:lastPrinted>
  <dcterms:created xsi:type="dcterms:W3CDTF">2024-06-23T10:04:58Z</dcterms:created>
  <dcterms:modified xsi:type="dcterms:W3CDTF">2024-12-24T10:54:07Z</dcterms:modified>
</cp:coreProperties>
</file>