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Подрядные работы\"/>
    </mc:Choice>
  </mc:AlternateContent>
  <bookViews>
    <workbookView xWindow="0" yWindow="0" windowWidth="3432" windowHeight="2808"/>
  </bookViews>
  <sheets>
    <sheet name="Таблица1 (2)" sheetId="2" r:id="rId1"/>
    <sheet name="Таблица1" sheetId="1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2" l="1"/>
  <c r="J29" i="2"/>
  <c r="J13" i="2"/>
  <c r="G33" i="2" l="1"/>
  <c r="I32" i="2"/>
  <c r="H41" i="2" s="1"/>
  <c r="I31" i="2"/>
  <c r="I30" i="2"/>
  <c r="I29" i="2"/>
  <c r="G14" i="2"/>
  <c r="J14" i="2" s="1"/>
  <c r="G15" i="2"/>
  <c r="J15" i="2" s="1"/>
  <c r="G16" i="2"/>
  <c r="G19" i="2"/>
  <c r="J19" i="2" s="1"/>
  <c r="G20" i="2"/>
  <c r="J20" i="2" s="1"/>
  <c r="G17" i="2"/>
  <c r="J17" i="2" s="1"/>
  <c r="G21" i="2"/>
  <c r="J21" i="2" s="1"/>
  <c r="G22" i="2"/>
  <c r="J22" i="2" s="1"/>
  <c r="G23" i="2"/>
  <c r="J23" i="2" s="1"/>
  <c r="G25" i="2"/>
  <c r="J25" i="2" s="1"/>
  <c r="G26" i="2"/>
  <c r="J26" i="2" s="1"/>
  <c r="G27" i="2"/>
  <c r="J27" i="2" s="1"/>
  <c r="G18" i="2"/>
  <c r="J18" i="2" s="1"/>
  <c r="G36" i="2"/>
  <c r="J36" i="2" s="1"/>
  <c r="G35" i="2"/>
  <c r="J35" i="2" s="1"/>
  <c r="G37" i="2"/>
  <c r="J37" i="2" s="1"/>
  <c r="G13" i="2"/>
  <c r="G30" i="2"/>
  <c r="G31" i="2"/>
  <c r="G32" i="2"/>
  <c r="G29" i="2"/>
  <c r="J16" i="2" l="1"/>
  <c r="J33" i="2"/>
  <c r="J30" i="2"/>
  <c r="J32" i="2"/>
  <c r="J41" i="2" s="1"/>
  <c r="J43" i="2" s="1"/>
  <c r="J31" i="2"/>
  <c r="H32" i="1"/>
  <c r="H31" i="1"/>
  <c r="H30" i="1"/>
  <c r="H23" i="1"/>
  <c r="H22" i="1"/>
  <c r="H15" i="1"/>
  <c r="H16" i="1"/>
  <c r="H17" i="1"/>
  <c r="H18" i="1"/>
  <c r="H19" i="1"/>
  <c r="H20" i="1"/>
  <c r="H21" i="1"/>
  <c r="H24" i="1"/>
  <c r="H25" i="1"/>
  <c r="H26" i="1"/>
  <c r="H14" i="1"/>
  <c r="H4" i="1"/>
  <c r="H5" i="1"/>
  <c r="H6" i="1"/>
  <c r="H7" i="1"/>
  <c r="H8" i="1"/>
  <c r="H9" i="1"/>
  <c r="H10" i="1"/>
  <c r="H11" i="1"/>
  <c r="H12" i="1"/>
  <c r="H3" i="1"/>
  <c r="H33" i="1" l="1"/>
  <c r="L43" i="2"/>
</calcChain>
</file>

<file path=xl/sharedStrings.xml><?xml version="1.0" encoding="utf-8"?>
<sst xmlns="http://schemas.openxmlformats.org/spreadsheetml/2006/main" count="209" uniqueCount="87">
  <si>
    <t xml:space="preserve">Ведомость демонтажа </t>
  </si>
  <si>
    <t xml:space="preserve"> </t>
  </si>
  <si>
    <t>N п.п.</t>
  </si>
  <si>
    <t>Наименование</t>
  </si>
  <si>
    <t>Кол-во,шт.</t>
  </si>
  <si>
    <t>Кол-во, м2.</t>
  </si>
  <si>
    <t>Кол-во, м.п.</t>
  </si>
  <si>
    <t xml:space="preserve">Демонтаж входной металлической  двери с коробкой и наличниками </t>
  </si>
  <si>
    <t xml:space="preserve">Демонтаж межкомнатной двери с коробкой и наличниками </t>
  </si>
  <si>
    <t xml:space="preserve">Демонтаж радиатора отопления </t>
  </si>
  <si>
    <t xml:space="preserve">Демонтаж электрического полотенцесушителя  </t>
  </si>
  <si>
    <t>Демонтаж ванны со смесителем и настенной лейкой, штанги для шторы, экранна ванной (плитка) /комплект.</t>
  </si>
  <si>
    <t xml:space="preserve">Демонтаж напольного унитаза с бачком </t>
  </si>
  <si>
    <t>Демонтаж раковины с тумбой, смесителя, подвесного зеркала, мебели /комплект</t>
  </si>
  <si>
    <t xml:space="preserve">Демонтаж балконного остекления размером 3010*х1800*/комплект  </t>
  </si>
  <si>
    <t xml:space="preserve">Демонтаж окна, карниза для штор, рулонных штор /комплект </t>
  </si>
  <si>
    <t xml:space="preserve">Демонтаж подоконника </t>
  </si>
  <si>
    <t xml:space="preserve">Демонтаж существующей мебели /по месту  </t>
  </si>
  <si>
    <t xml:space="preserve">    по месту</t>
  </si>
  <si>
    <t xml:space="preserve">Демонтаж кухонного фартука из керамической плитки </t>
  </si>
  <si>
    <t>Демонтаж настенной керамической плитки (в санузлах)</t>
  </si>
  <si>
    <t>Демонтаж внутренней не несущей перегородки  из кирпича 120+ штукатурка 2-4 см. с каждой стороны.</t>
  </si>
  <si>
    <t>Демонтаж обшивки стен  ГКЛ</t>
  </si>
  <si>
    <t>Демонтаж стены по месту до несущей конструкции.</t>
  </si>
  <si>
    <t>Демонтаж финишного покрытия стен в жилых помещениях, коридоре, окраска , обои , штукатурка.</t>
  </si>
  <si>
    <t xml:space="preserve">Демонтаж напольного покрытия: ламинат,подложка </t>
  </si>
  <si>
    <t xml:space="preserve">Демонтаж напольного покрытия: плитка керамическая  </t>
  </si>
  <si>
    <t xml:space="preserve">Демонтаж ПВХ плинтуса  </t>
  </si>
  <si>
    <t xml:space="preserve">Демонтаж напольного стыковочного молдинга  </t>
  </si>
  <si>
    <t xml:space="preserve">Демонтаж разноуровневого ГКЛ потолка  в 2 слоя  по 10 мм. </t>
  </si>
  <si>
    <t xml:space="preserve">Демонтаж натяжного потолка  </t>
  </si>
  <si>
    <t xml:space="preserve">Демонтаж реечного потолка  </t>
  </si>
  <si>
    <t>Демонтаж всех розеточных блоков</t>
  </si>
  <si>
    <t>Демонтаж всех светильников (встроенных,накладных,люстр)</t>
  </si>
  <si>
    <t>Демонтаж кондиционеров   с сохранением ( необходимость уточнить)</t>
  </si>
  <si>
    <t>стоимость</t>
  </si>
  <si>
    <t>сумма</t>
  </si>
  <si>
    <t>Вынос мусора</t>
  </si>
  <si>
    <t>Расходные материалы</t>
  </si>
  <si>
    <t>Передислокация, транспорт</t>
  </si>
  <si>
    <t>ИТОГО:</t>
  </si>
  <si>
    <t xml:space="preserve">Примечание </t>
  </si>
  <si>
    <t>Демонтаж керамической плитки на полу</t>
  </si>
  <si>
    <t>Демонтаж деревянного перекрытия</t>
  </si>
  <si>
    <t xml:space="preserve">Демонтаж раковины </t>
  </si>
  <si>
    <t>Демонтаж светильников</t>
  </si>
  <si>
    <t>Демонтаж электропроводки</t>
  </si>
  <si>
    <t>Демонтаж лотков электропроводки</t>
  </si>
  <si>
    <t xml:space="preserve"> Вынос/вывоз мусора</t>
  </si>
  <si>
    <t>Транспортные расходы</t>
  </si>
  <si>
    <t>Демонтаж дверных блоков</t>
  </si>
  <si>
    <t>Бетонные работы</t>
  </si>
  <si>
    <t>м.кв</t>
  </si>
  <si>
    <t>шт</t>
  </si>
  <si>
    <t>м.куб</t>
  </si>
  <si>
    <t>компл</t>
  </si>
  <si>
    <t>Стоимость</t>
  </si>
  <si>
    <t>Работа</t>
  </si>
  <si>
    <t>Материалы</t>
  </si>
  <si>
    <t>Итого</t>
  </si>
  <si>
    <t>Демонтажные работы</t>
  </si>
  <si>
    <t>Демонтаж керамической плитки на стенах (+штукатурка)</t>
  </si>
  <si>
    <t>Демонтаж горизонтальных коммуниникаций</t>
  </si>
  <si>
    <t>Сан. узел</t>
  </si>
  <si>
    <t>Зал</t>
  </si>
  <si>
    <t xml:space="preserve">Демонтаж бетонных  "островов" </t>
  </si>
  <si>
    <t xml:space="preserve">Демонтаж бетонной стяжки (душевая) </t>
  </si>
  <si>
    <t>Демонтаж остатков металоконструкции (выемка)</t>
  </si>
  <si>
    <r>
      <t>Устройство арматурной сетки ячейка 150х150 в 2 слоя (-</t>
    </r>
    <r>
      <rPr>
        <i/>
        <sz val="11"/>
        <color theme="1"/>
        <rFont val="Calibri"/>
        <family val="2"/>
        <charset val="204"/>
        <scheme val="minor"/>
      </rPr>
      <t>Ф</t>
    </r>
    <r>
      <rPr>
        <sz val="11"/>
        <color theme="1"/>
        <rFont val="Calibri"/>
        <family val="2"/>
        <charset val="204"/>
        <scheme val="minor"/>
      </rPr>
      <t>12 - 200м)</t>
    </r>
  </si>
  <si>
    <t>Устройство гироизоляции</t>
  </si>
  <si>
    <t>Ед. измерения</t>
  </si>
  <si>
    <t>Сумма</t>
  </si>
  <si>
    <t xml:space="preserve">                                                                                  ____________________</t>
  </si>
  <si>
    <t>__________________ Управляющий ИП Петровций А.И.</t>
  </si>
  <si>
    <t xml:space="preserve">Объект: </t>
  </si>
  <si>
    <t>Компьютерный клуб</t>
  </si>
  <si>
    <r>
      <rPr>
        <b/>
        <sz val="11"/>
        <color theme="1"/>
        <rFont val="Calibri"/>
        <family val="2"/>
        <charset val="204"/>
        <scheme val="minor"/>
      </rPr>
      <t>Адрес: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</si>
  <si>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г.Москва, ул.Большая Новодмитровская ул. 36, стр. 1 (подъезд 9), 1 этаж</t>
  </si>
  <si>
    <t xml:space="preserve">Устройство ПГС,  t-300мм,  фракция 5-20 </t>
  </si>
  <si>
    <t xml:space="preserve">Устройство подбетонного основания М100, t-50мм </t>
  </si>
  <si>
    <t>Устройство бетонного слоя,  бетон М300, t-150мм</t>
  </si>
  <si>
    <t>Итого работа:</t>
  </si>
  <si>
    <t>Итого материалы:</t>
  </si>
  <si>
    <t>Всего:</t>
  </si>
  <si>
    <t>Всего с НДС:</t>
  </si>
  <si>
    <t>Демонтаж перегородки в 0,5 кирпича</t>
  </si>
  <si>
    <t>Прочие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</si>
</sst>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7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0" fillId="33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left"/>
    </xf>
    <xf numFmtId="0" fontId="0" fillId="0" borderId="11" xfId="0" applyBorder="1"/>
    <xf numFmtId="168" fontId="0" fillId="0" borderId="0" xfId="0" applyNumberFormat="1" applyAlignment="1">
      <alignment horizontal="center" vertical="center" wrapText="1"/>
    </xf>
    <xf numFmtId="168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168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168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168" fontId="16" fillId="34" borderId="14" xfId="0" applyNumberFormat="1" applyFont="1" applyFill="1" applyBorder="1" applyAlignment="1">
      <alignment horizontal="center" wrapText="1"/>
    </xf>
    <xf numFmtId="168" fontId="0" fillId="0" borderId="14" xfId="0" applyNumberFormat="1" applyBorder="1" applyAlignment="1">
      <alignment horizontal="center"/>
    </xf>
    <xf numFmtId="168" fontId="0" fillId="34" borderId="14" xfId="0" applyNumberFormat="1" applyFill="1" applyBorder="1" applyAlignment="1">
      <alignment horizontal="center"/>
    </xf>
    <xf numFmtId="168" fontId="0" fillId="35" borderId="14" xfId="0" applyNumberFormat="1" applyFill="1" applyBorder="1" applyAlignment="1">
      <alignment horizontal="center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168" fontId="16" fillId="35" borderId="19" xfId="0" applyNumberFormat="1" applyFont="1" applyFill="1" applyBorder="1" applyAlignment="1">
      <alignment horizontal="center" wrapText="1"/>
    </xf>
    <xf numFmtId="168" fontId="20" fillId="0" borderId="30" xfId="0" applyNumberFormat="1" applyFont="1" applyBorder="1" applyAlignment="1">
      <alignment horizontal="center" vertical="center" wrapText="1"/>
    </xf>
    <xf numFmtId="168" fontId="20" fillId="0" borderId="31" xfId="0" applyNumberFormat="1" applyFont="1" applyBorder="1" applyAlignment="1">
      <alignment horizontal="center" vertical="center" wrapText="1"/>
    </xf>
    <xf numFmtId="168" fontId="20" fillId="0" borderId="12" xfId="0" applyNumberFormat="1" applyFont="1" applyBorder="1" applyAlignment="1">
      <alignment horizontal="center" vertical="center" wrapText="1"/>
    </xf>
    <xf numFmtId="168" fontId="20" fillId="0" borderId="24" xfId="0" applyNumberFormat="1" applyFont="1" applyBorder="1" applyAlignment="1">
      <alignment horizontal="center" vertical="center" wrapText="1"/>
    </xf>
    <xf numFmtId="168" fontId="20" fillId="0" borderId="25" xfId="0" applyNumberFormat="1" applyFont="1" applyBorder="1" applyAlignment="1">
      <alignment horizontal="center" vertical="center" wrapText="1"/>
    </xf>
    <xf numFmtId="0" fontId="16" fillId="34" borderId="3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34" borderId="32" xfId="0" applyFill="1" applyBorder="1" applyAlignment="1">
      <alignment horizontal="center" vertical="center"/>
    </xf>
    <xf numFmtId="0" fontId="0" fillId="35" borderId="32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6" fillId="35" borderId="34" xfId="0" applyFont="1" applyFill="1" applyBorder="1" applyAlignment="1">
      <alignment wrapText="1"/>
    </xf>
    <xf numFmtId="0" fontId="16" fillId="34" borderId="35" xfId="0" applyFont="1" applyFill="1" applyBorder="1" applyAlignment="1">
      <alignment wrapText="1"/>
    </xf>
    <xf numFmtId="0" fontId="0" fillId="0" borderId="35" xfId="0" applyBorder="1" applyAlignment="1">
      <alignment wrapText="1"/>
    </xf>
    <xf numFmtId="0" fontId="16" fillId="35" borderId="35" xfId="0" applyFont="1" applyFill="1" applyBorder="1" applyAlignment="1">
      <alignment wrapText="1"/>
    </xf>
    <xf numFmtId="0" fontId="0" fillId="0" borderId="36" xfId="0" applyBorder="1" applyAlignment="1">
      <alignment vertical="center"/>
    </xf>
    <xf numFmtId="168" fontId="20" fillId="0" borderId="37" xfId="0" applyNumberFormat="1" applyFont="1" applyBorder="1" applyAlignment="1">
      <alignment horizontal="center" vertical="center" wrapText="1"/>
    </xf>
    <xf numFmtId="168" fontId="20" fillId="0" borderId="30" xfId="0" applyNumberFormat="1" applyFont="1" applyBorder="1" applyAlignment="1">
      <alignment horizontal="center" vertical="center" wrapText="1"/>
    </xf>
    <xf numFmtId="168" fontId="16" fillId="35" borderId="17" xfId="0" applyNumberFormat="1" applyFont="1" applyFill="1" applyBorder="1" applyAlignment="1">
      <alignment horizontal="center" vertical="center" wrapText="1"/>
    </xf>
    <xf numFmtId="168" fontId="16" fillId="34" borderId="13" xfId="0" applyNumberFormat="1" applyFont="1" applyFill="1" applyBorder="1" applyAlignment="1">
      <alignment horizontal="center" vertical="center" wrapText="1"/>
    </xf>
    <xf numFmtId="168" fontId="0" fillId="0" borderId="13" xfId="0" applyNumberFormat="1" applyBorder="1" applyAlignment="1">
      <alignment horizontal="center" vertical="center" wrapText="1"/>
    </xf>
    <xf numFmtId="168" fontId="0" fillId="34" borderId="13" xfId="0" applyNumberFormat="1" applyFill="1" applyBorder="1" applyAlignment="1">
      <alignment horizontal="center" vertical="center" wrapText="1"/>
    </xf>
    <xf numFmtId="168" fontId="0" fillId="35" borderId="13" xfId="0" applyNumberFormat="1" applyFill="1" applyBorder="1" applyAlignment="1">
      <alignment horizontal="center" vertical="center" wrapText="1"/>
    </xf>
    <xf numFmtId="168" fontId="0" fillId="0" borderId="13" xfId="0" applyNumberFormat="1" applyBorder="1" applyAlignment="1">
      <alignment horizontal="center"/>
    </xf>
    <xf numFmtId="168" fontId="14" fillId="0" borderId="13" xfId="0" applyNumberFormat="1" applyFont="1" applyBorder="1" applyAlignment="1">
      <alignment horizontal="center" vertical="center" wrapText="1"/>
    </xf>
    <xf numFmtId="168" fontId="0" fillId="0" borderId="33" xfId="0" applyNumberFormat="1" applyBorder="1" applyAlignment="1">
      <alignment horizontal="center" vertical="center" wrapText="1"/>
    </xf>
    <xf numFmtId="168" fontId="16" fillId="35" borderId="17" xfId="0" applyNumberFormat="1" applyFont="1" applyFill="1" applyBorder="1" applyAlignment="1">
      <alignment horizontal="center" wrapText="1"/>
    </xf>
    <xf numFmtId="168" fontId="16" fillId="34" borderId="13" xfId="0" applyNumberFormat="1" applyFont="1" applyFill="1" applyBorder="1" applyAlignment="1">
      <alignment horizontal="center" wrapText="1"/>
    </xf>
    <xf numFmtId="168" fontId="0" fillId="34" borderId="13" xfId="0" applyNumberFormat="1" applyFill="1" applyBorder="1" applyAlignment="1">
      <alignment horizontal="center"/>
    </xf>
    <xf numFmtId="168" fontId="0" fillId="35" borderId="13" xfId="0" applyNumberFormat="1" applyFill="1" applyBorder="1" applyAlignment="1">
      <alignment horizontal="center"/>
    </xf>
    <xf numFmtId="0" fontId="16" fillId="35" borderId="23" xfId="0" applyFont="1" applyFill="1" applyBorder="1" applyAlignment="1">
      <alignment horizontal="center" vertical="center" wrapText="1"/>
    </xf>
    <xf numFmtId="0" fontId="16" fillId="35" borderId="17" xfId="0" applyFont="1" applyFill="1" applyBorder="1" applyAlignment="1">
      <alignment wrapText="1"/>
    </xf>
    <xf numFmtId="0" fontId="16" fillId="35" borderId="19" xfId="0" applyFont="1" applyFill="1" applyBorder="1" applyAlignment="1">
      <alignment horizontal="center" wrapText="1"/>
    </xf>
    <xf numFmtId="0" fontId="16" fillId="34" borderId="13" xfId="0" applyFont="1" applyFill="1" applyBorder="1" applyAlignment="1">
      <alignment wrapText="1"/>
    </xf>
    <xf numFmtId="0" fontId="16" fillId="34" borderId="14" xfId="0" applyFont="1" applyFill="1" applyBorder="1" applyAlignment="1">
      <alignment horizontal="center" wrapText="1"/>
    </xf>
    <xf numFmtId="2" fontId="0" fillId="0" borderId="13" xfId="0" applyNumberFormat="1" applyBorder="1"/>
    <xf numFmtId="0" fontId="0" fillId="0" borderId="14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3" xfId="0" applyBorder="1"/>
    <xf numFmtId="0" fontId="0" fillId="34" borderId="13" xfId="0" applyFill="1" applyBorder="1"/>
    <xf numFmtId="0" fontId="0" fillId="34" borderId="14" xfId="0" applyFill="1" applyBorder="1" applyAlignment="1">
      <alignment horizontal="center"/>
    </xf>
    <xf numFmtId="0" fontId="0" fillId="35" borderId="13" xfId="0" applyFill="1" applyBorder="1"/>
    <xf numFmtId="2" fontId="0" fillId="35" borderId="14" xfId="0" applyNumberFormat="1" applyFill="1" applyBorder="1" applyAlignment="1">
      <alignment horizontal="center"/>
    </xf>
    <xf numFmtId="0" fontId="0" fillId="0" borderId="26" xfId="0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wrapText="1"/>
    </xf>
    <xf numFmtId="168" fontId="22" fillId="0" borderId="16" xfId="0" applyNumberFormat="1" applyFont="1" applyFill="1" applyBorder="1" applyAlignment="1">
      <alignment horizontal="center" vertical="center"/>
    </xf>
    <xf numFmtId="168" fontId="0" fillId="0" borderId="15" xfId="0" applyNumberFormat="1" applyBorder="1" applyAlignment="1">
      <alignment horizontal="center" vertical="center" wrapText="1"/>
    </xf>
    <xf numFmtId="168" fontId="16" fillId="35" borderId="18" xfId="0" applyNumberFormat="1" applyFont="1" applyFill="1" applyBorder="1" applyAlignment="1">
      <alignment horizontal="center" vertical="center" wrapText="1"/>
    </xf>
    <xf numFmtId="168" fontId="16" fillId="34" borderId="10" xfId="0" applyNumberFormat="1" applyFont="1" applyFill="1" applyBorder="1" applyAlignment="1">
      <alignment horizontal="center" vertical="center" wrapText="1"/>
    </xf>
    <xf numFmtId="168" fontId="0" fillId="0" borderId="10" xfId="0" applyNumberFormat="1" applyBorder="1" applyAlignment="1">
      <alignment horizontal="center" vertical="center" wrapText="1"/>
    </xf>
    <xf numFmtId="168" fontId="0" fillId="34" borderId="10" xfId="0" applyNumberFormat="1" applyFill="1" applyBorder="1" applyAlignment="1">
      <alignment horizontal="center" vertical="center" wrapText="1"/>
    </xf>
    <xf numFmtId="168" fontId="0" fillId="35" borderId="10" xfId="0" applyNumberFormat="1" applyFill="1" applyBorder="1" applyAlignment="1">
      <alignment horizontal="center" vertical="center" wrapText="1"/>
    </xf>
    <xf numFmtId="168" fontId="14" fillId="0" borderId="10" xfId="0" applyNumberFormat="1" applyFont="1" applyBorder="1" applyAlignment="1">
      <alignment horizontal="center" vertical="center" wrapText="1"/>
    </xf>
    <xf numFmtId="168" fontId="16" fillId="35" borderId="42" xfId="0" applyNumberFormat="1" applyFont="1" applyFill="1" applyBorder="1" applyAlignment="1">
      <alignment horizontal="center" wrapText="1"/>
    </xf>
    <xf numFmtId="168" fontId="16" fillId="34" borderId="35" xfId="0" applyNumberFormat="1" applyFont="1" applyFill="1" applyBorder="1" applyAlignment="1">
      <alignment horizontal="center" wrapText="1"/>
    </xf>
    <xf numFmtId="168" fontId="0" fillId="0" borderId="35" xfId="0" applyNumberFormat="1" applyBorder="1" applyAlignment="1">
      <alignment horizontal="center"/>
    </xf>
    <xf numFmtId="168" fontId="0" fillId="34" borderId="35" xfId="0" applyNumberFormat="1" applyFill="1" applyBorder="1" applyAlignment="1">
      <alignment horizontal="center"/>
    </xf>
    <xf numFmtId="168" fontId="0" fillId="35" borderId="35" xfId="0" applyNumberFormat="1" applyFill="1" applyBorder="1" applyAlignment="1">
      <alignment horizontal="center"/>
    </xf>
    <xf numFmtId="0" fontId="0" fillId="0" borderId="16" xfId="0" applyBorder="1" applyAlignment="1">
      <alignment vertical="center" wrapText="1"/>
    </xf>
    <xf numFmtId="168" fontId="0" fillId="0" borderId="32" xfId="0" applyNumberFormat="1" applyBorder="1" applyAlignment="1">
      <alignment horizontal="center"/>
    </xf>
    <xf numFmtId="168" fontId="0" fillId="0" borderId="27" xfId="0" applyNumberFormat="1" applyBorder="1" applyAlignment="1">
      <alignment horizontal="center"/>
    </xf>
    <xf numFmtId="168" fontId="0" fillId="0" borderId="32" xfId="0" applyNumberFormat="1" applyBorder="1" applyAlignment="1">
      <alignment horizontal="center" vertical="center" wrapText="1"/>
    </xf>
    <xf numFmtId="168" fontId="0" fillId="0" borderId="27" xfId="0" applyNumberFormat="1" applyBorder="1" applyAlignment="1">
      <alignment horizontal="center" vertical="center" wrapText="1"/>
    </xf>
    <xf numFmtId="0" fontId="0" fillId="0" borderId="43" xfId="0" applyBorder="1" applyAlignment="1">
      <alignment vertical="center"/>
    </xf>
    <xf numFmtId="2" fontId="0" fillId="0" borderId="41" xfId="0" applyNumberFormat="1" applyBorder="1" applyAlignment="1">
      <alignment horizontal="center"/>
    </xf>
    <xf numFmtId="168" fontId="16" fillId="0" borderId="40" xfId="0" applyNumberFormat="1" applyFont="1" applyBorder="1" applyAlignment="1">
      <alignment horizontal="center"/>
    </xf>
    <xf numFmtId="168" fontId="16" fillId="0" borderId="13" xfId="0" applyNumberFormat="1" applyFont="1" applyBorder="1" applyAlignment="1">
      <alignment horizontal="center"/>
    </xf>
    <xf numFmtId="168" fontId="16" fillId="0" borderId="13" xfId="0" applyNumberFormat="1" applyFont="1" applyBorder="1" applyAlignment="1">
      <alignment horizontal="center" vertical="center" wrapText="1"/>
    </xf>
    <xf numFmtId="168" fontId="16" fillId="0" borderId="14" xfId="0" applyNumberFormat="1" applyFont="1" applyBorder="1" applyAlignment="1">
      <alignment horizontal="center" vertical="center" wrapText="1"/>
    </xf>
    <xf numFmtId="168" fontId="22" fillId="33" borderId="35" xfId="0" applyNumberFormat="1" applyFont="1" applyFill="1" applyBorder="1" applyAlignment="1">
      <alignment horizontal="center" vertical="center"/>
    </xf>
    <xf numFmtId="0" fontId="21" fillId="0" borderId="35" xfId="0" applyFont="1" applyBorder="1" applyAlignment="1">
      <alignment wrapText="1"/>
    </xf>
    <xf numFmtId="2" fontId="21" fillId="0" borderId="14" xfId="0" applyNumberFormat="1" applyFont="1" applyBorder="1" applyAlignment="1">
      <alignment horizontal="center"/>
    </xf>
    <xf numFmtId="10" fontId="0" fillId="0" borderId="0" xfId="0" applyNumberFormat="1"/>
    <xf numFmtId="0" fontId="21" fillId="0" borderId="14" xfId="0" applyFont="1" applyBorder="1" applyAlignment="1">
      <alignment horizontal="center"/>
    </xf>
    <xf numFmtId="4" fontId="22" fillId="33" borderId="35" xfId="0" applyNumberFormat="1" applyFont="1" applyFill="1" applyBorder="1" applyAlignment="1">
      <alignment horizontal="center" vertical="center"/>
    </xf>
    <xf numFmtId="4" fontId="16" fillId="0" borderId="25" xfId="0" applyNumberFormat="1" applyFont="1" applyBorder="1" applyAlignment="1">
      <alignment vertical="center"/>
    </xf>
    <xf numFmtId="4" fontId="16" fillId="0" borderId="32" xfId="0" applyNumberFormat="1" applyFont="1" applyBorder="1" applyAlignment="1">
      <alignment horizontal="center"/>
    </xf>
    <xf numFmtId="4" fontId="16" fillId="0" borderId="27" xfId="0" applyNumberFormat="1" applyFont="1" applyBorder="1" applyAlignment="1">
      <alignment horizontal="center"/>
    </xf>
    <xf numFmtId="4" fontId="16" fillId="0" borderId="32" xfId="0" applyNumberFormat="1" applyFont="1" applyBorder="1" applyAlignment="1">
      <alignment horizontal="center" vertical="center" wrapText="1"/>
    </xf>
    <xf numFmtId="4" fontId="16" fillId="0" borderId="27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2612141</xdr:colOff>
      <xdr:row>2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" y="182880"/>
          <a:ext cx="2612141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64"/>
  <sheetViews>
    <sheetView tabSelected="1" topLeftCell="A18" workbookViewId="0">
      <selection activeCell="F41" sqref="F41:G41"/>
    </sheetView>
  </sheetViews>
  <sheetFormatPr defaultRowHeight="14.4" x14ac:dyDescent="0.3"/>
  <cols>
    <col min="2" max="2" width="8" style="5" customWidth="1"/>
    <col min="3" max="3" width="72.6640625" bestFit="1" customWidth="1"/>
    <col min="4" max="4" width="13.109375" customWidth="1"/>
    <col min="5" max="5" width="8.44140625" style="6" customWidth="1"/>
    <col min="6" max="6" width="11" style="16" customWidth="1"/>
    <col min="7" max="7" width="9.44140625" style="16" customWidth="1"/>
    <col min="8" max="8" width="11.109375" style="13" customWidth="1"/>
    <col min="9" max="9" width="10" style="13" bestFit="1" customWidth="1"/>
    <col min="10" max="10" width="11.77734375" style="16" bestFit="1" customWidth="1"/>
    <col min="12" max="12" width="12.88671875" bestFit="1" customWidth="1"/>
  </cols>
  <sheetData>
    <row r="3" spans="2:10" ht="15" thickBot="1" x14ac:dyDescent="0.35">
      <c r="B3" s="20"/>
      <c r="C3" s="12"/>
      <c r="D3" s="12"/>
      <c r="E3" s="17"/>
      <c r="F3" s="18"/>
      <c r="G3" s="18"/>
      <c r="H3" s="14"/>
      <c r="I3" s="14"/>
      <c r="J3" s="18"/>
    </row>
    <row r="5" spans="2:10" x14ac:dyDescent="0.3">
      <c r="B5" s="22" t="s">
        <v>74</v>
      </c>
      <c r="C5" s="23" t="s">
        <v>75</v>
      </c>
      <c r="D5" s="11"/>
    </row>
    <row r="6" spans="2:10" x14ac:dyDescent="0.3">
      <c r="B6" s="21" t="s">
        <v>76</v>
      </c>
      <c r="C6" t="s">
        <v>77</v>
      </c>
    </row>
    <row r="7" spans="2:10" ht="15" thickBot="1" x14ac:dyDescent="0.35"/>
    <row r="8" spans="2:10" ht="21.6" thickBot="1" x14ac:dyDescent="0.35">
      <c r="B8" s="28"/>
      <c r="C8" s="29"/>
      <c r="D8" s="29"/>
      <c r="E8" s="34"/>
      <c r="F8" s="34"/>
      <c r="G8" s="34"/>
      <c r="H8" s="34"/>
      <c r="I8" s="34"/>
      <c r="J8" s="35"/>
    </row>
    <row r="9" spans="2:10" ht="16.2" thickBot="1" x14ac:dyDescent="0.35">
      <c r="B9" s="31" t="s">
        <v>2</v>
      </c>
      <c r="C9" s="31" t="s">
        <v>3</v>
      </c>
      <c r="D9" s="30" t="s">
        <v>70</v>
      </c>
      <c r="E9" s="31" t="s">
        <v>5</v>
      </c>
      <c r="F9" s="37" t="s">
        <v>57</v>
      </c>
      <c r="G9" s="38"/>
      <c r="H9" s="37" t="s">
        <v>58</v>
      </c>
      <c r="I9" s="52"/>
      <c r="J9" s="40" t="s">
        <v>59</v>
      </c>
    </row>
    <row r="10" spans="2:10" s="4" customFormat="1" ht="31.8" thickBot="1" x14ac:dyDescent="0.35">
      <c r="B10" s="32"/>
      <c r="C10" s="32"/>
      <c r="D10" s="33"/>
      <c r="E10" s="32"/>
      <c r="F10" s="39" t="s">
        <v>56</v>
      </c>
      <c r="G10" s="39" t="s">
        <v>71</v>
      </c>
      <c r="H10" s="39" t="s">
        <v>56</v>
      </c>
      <c r="I10" s="53" t="s">
        <v>71</v>
      </c>
      <c r="J10" s="41"/>
    </row>
    <row r="11" spans="2:10" s="1" customFormat="1" x14ac:dyDescent="0.3">
      <c r="B11" s="66"/>
      <c r="C11" s="47" t="s">
        <v>60</v>
      </c>
      <c r="D11" s="67"/>
      <c r="E11" s="68"/>
      <c r="F11" s="62"/>
      <c r="G11" s="36"/>
      <c r="H11" s="54"/>
      <c r="I11" s="84"/>
      <c r="J11" s="90"/>
    </row>
    <row r="12" spans="2:10" s="10" customFormat="1" x14ac:dyDescent="0.3">
      <c r="B12" s="42"/>
      <c r="C12" s="48" t="s">
        <v>63</v>
      </c>
      <c r="D12" s="69"/>
      <c r="E12" s="70"/>
      <c r="F12" s="63"/>
      <c r="G12" s="24"/>
      <c r="H12" s="55"/>
      <c r="I12" s="85"/>
      <c r="J12" s="91"/>
    </row>
    <row r="13" spans="2:10" x14ac:dyDescent="0.3">
      <c r="B13" s="43">
        <v>1</v>
      </c>
      <c r="C13" s="49" t="s">
        <v>61</v>
      </c>
      <c r="D13" s="71" t="s">
        <v>52</v>
      </c>
      <c r="E13" s="72">
        <v>60.8</v>
      </c>
      <c r="F13" s="59">
        <v>500</v>
      </c>
      <c r="G13" s="25">
        <f>F13*E13</f>
        <v>30400</v>
      </c>
      <c r="H13" s="56"/>
      <c r="I13" s="86"/>
      <c r="J13" s="92">
        <f>G13+I13</f>
        <v>30400</v>
      </c>
    </row>
    <row r="14" spans="2:10" x14ac:dyDescent="0.3">
      <c r="B14" s="43">
        <v>2</v>
      </c>
      <c r="C14" s="49" t="s">
        <v>42</v>
      </c>
      <c r="D14" s="71" t="s">
        <v>52</v>
      </c>
      <c r="E14" s="72">
        <v>10</v>
      </c>
      <c r="F14" s="59">
        <v>500</v>
      </c>
      <c r="G14" s="25">
        <f t="shared" ref="G14:G27" si="0">F14*E14</f>
        <v>5000</v>
      </c>
      <c r="H14" s="56" t="s">
        <v>1</v>
      </c>
      <c r="I14" s="86"/>
      <c r="J14" s="92">
        <f t="shared" ref="J14:J33" si="1">G14+I14</f>
        <v>5000</v>
      </c>
    </row>
    <row r="15" spans="2:10" x14ac:dyDescent="0.3">
      <c r="B15" s="43">
        <v>3</v>
      </c>
      <c r="C15" s="49" t="s">
        <v>43</v>
      </c>
      <c r="D15" s="71" t="s">
        <v>52</v>
      </c>
      <c r="E15" s="72">
        <v>8</v>
      </c>
      <c r="F15" s="59">
        <v>800</v>
      </c>
      <c r="G15" s="25">
        <f t="shared" si="0"/>
        <v>6400</v>
      </c>
      <c r="H15" s="56" t="s">
        <v>1</v>
      </c>
      <c r="I15" s="86"/>
      <c r="J15" s="92">
        <f t="shared" si="1"/>
        <v>6400</v>
      </c>
    </row>
    <row r="16" spans="2:10" x14ac:dyDescent="0.3">
      <c r="B16" s="43">
        <v>4</v>
      </c>
      <c r="C16" s="107" t="s">
        <v>85</v>
      </c>
      <c r="D16" s="71" t="s">
        <v>52</v>
      </c>
      <c r="E16" s="73">
        <v>8.1</v>
      </c>
      <c r="F16" s="59">
        <v>800</v>
      </c>
      <c r="G16" s="25">
        <f t="shared" si="0"/>
        <v>6480</v>
      </c>
      <c r="H16" s="56" t="s">
        <v>1</v>
      </c>
      <c r="I16" s="86"/>
      <c r="J16" s="92">
        <f t="shared" si="1"/>
        <v>6480</v>
      </c>
    </row>
    <row r="17" spans="2:11" x14ac:dyDescent="0.3">
      <c r="B17" s="43">
        <v>5</v>
      </c>
      <c r="C17" s="49" t="s">
        <v>66</v>
      </c>
      <c r="D17" s="71" t="s">
        <v>54</v>
      </c>
      <c r="E17" s="72">
        <v>0.17</v>
      </c>
      <c r="F17" s="59">
        <v>2000</v>
      </c>
      <c r="G17" s="25">
        <f>F17*E17</f>
        <v>340</v>
      </c>
      <c r="H17" s="56" t="s">
        <v>1</v>
      </c>
      <c r="I17" s="86"/>
      <c r="J17" s="92">
        <f>G17+I17</f>
        <v>340</v>
      </c>
    </row>
    <row r="18" spans="2:11" x14ac:dyDescent="0.3">
      <c r="B18" s="43">
        <v>6</v>
      </c>
      <c r="C18" s="49" t="s">
        <v>50</v>
      </c>
      <c r="D18" s="74" t="s">
        <v>53</v>
      </c>
      <c r="E18" s="72">
        <v>2</v>
      </c>
      <c r="F18" s="59">
        <v>1000</v>
      </c>
      <c r="G18" s="25">
        <f>F18*E18</f>
        <v>2000</v>
      </c>
      <c r="H18" s="56" t="s">
        <v>1</v>
      </c>
      <c r="I18" s="86"/>
      <c r="J18" s="92">
        <f>G18+I18</f>
        <v>2000</v>
      </c>
    </row>
    <row r="19" spans="2:11" x14ac:dyDescent="0.3">
      <c r="B19" s="43">
        <v>7</v>
      </c>
      <c r="C19" s="49" t="s">
        <v>12</v>
      </c>
      <c r="D19" s="71" t="s">
        <v>53</v>
      </c>
      <c r="E19" s="73">
        <v>1</v>
      </c>
      <c r="F19" s="59">
        <v>800</v>
      </c>
      <c r="G19" s="25">
        <f t="shared" si="0"/>
        <v>800</v>
      </c>
      <c r="H19" s="56" t="s">
        <v>1</v>
      </c>
      <c r="I19" s="86"/>
      <c r="J19" s="92">
        <f t="shared" si="1"/>
        <v>800</v>
      </c>
    </row>
    <row r="20" spans="2:11" x14ac:dyDescent="0.3">
      <c r="B20" s="43">
        <v>8</v>
      </c>
      <c r="C20" s="49" t="s">
        <v>44</v>
      </c>
      <c r="D20" s="71" t="s">
        <v>53</v>
      </c>
      <c r="E20" s="73">
        <v>1</v>
      </c>
      <c r="F20" s="59">
        <v>800</v>
      </c>
      <c r="G20" s="25">
        <f t="shared" si="0"/>
        <v>800</v>
      </c>
      <c r="H20" s="56" t="s">
        <v>1</v>
      </c>
      <c r="I20" s="86"/>
      <c r="J20" s="92">
        <f t="shared" si="1"/>
        <v>800</v>
      </c>
    </row>
    <row r="21" spans="2:11" x14ac:dyDescent="0.3">
      <c r="B21" s="43">
        <v>9</v>
      </c>
      <c r="C21" s="49" t="s">
        <v>62</v>
      </c>
      <c r="D21" s="71" t="s">
        <v>55</v>
      </c>
      <c r="E21" s="73">
        <v>1</v>
      </c>
      <c r="F21" s="59">
        <v>2000</v>
      </c>
      <c r="G21" s="25">
        <f t="shared" si="0"/>
        <v>2000</v>
      </c>
      <c r="H21" s="56" t="s">
        <v>1</v>
      </c>
      <c r="I21" s="86"/>
      <c r="J21" s="92">
        <f t="shared" si="1"/>
        <v>2000</v>
      </c>
    </row>
    <row r="22" spans="2:11" x14ac:dyDescent="0.3">
      <c r="B22" s="43">
        <v>10</v>
      </c>
      <c r="C22" s="49" t="s">
        <v>45</v>
      </c>
      <c r="D22" s="74" t="s">
        <v>53</v>
      </c>
      <c r="E22" s="72">
        <v>8</v>
      </c>
      <c r="F22" s="59">
        <v>400</v>
      </c>
      <c r="G22" s="25">
        <f t="shared" si="0"/>
        <v>3200</v>
      </c>
      <c r="H22" s="56"/>
      <c r="I22" s="86"/>
      <c r="J22" s="92">
        <f t="shared" si="1"/>
        <v>3200</v>
      </c>
    </row>
    <row r="23" spans="2:11" x14ac:dyDescent="0.3">
      <c r="B23" s="43">
        <v>11</v>
      </c>
      <c r="C23" s="49" t="s">
        <v>46</v>
      </c>
      <c r="D23" s="74" t="s">
        <v>55</v>
      </c>
      <c r="E23" s="72">
        <v>1</v>
      </c>
      <c r="F23" s="59">
        <v>2000</v>
      </c>
      <c r="G23" s="25">
        <f t="shared" si="0"/>
        <v>2000</v>
      </c>
      <c r="H23" s="56" t="s">
        <v>1</v>
      </c>
      <c r="I23" s="86"/>
      <c r="J23" s="92">
        <f t="shared" si="1"/>
        <v>2000</v>
      </c>
    </row>
    <row r="24" spans="2:11" x14ac:dyDescent="0.3">
      <c r="B24" s="44"/>
      <c r="C24" s="48" t="s">
        <v>64</v>
      </c>
      <c r="D24" s="75"/>
      <c r="E24" s="76"/>
      <c r="F24" s="64"/>
      <c r="G24" s="26"/>
      <c r="H24" s="57"/>
      <c r="I24" s="87"/>
      <c r="J24" s="93"/>
    </row>
    <row r="25" spans="2:11" x14ac:dyDescent="0.3">
      <c r="B25" s="43">
        <v>12</v>
      </c>
      <c r="C25" s="49" t="s">
        <v>65</v>
      </c>
      <c r="D25" s="74" t="s">
        <v>54</v>
      </c>
      <c r="E25" s="73">
        <v>5</v>
      </c>
      <c r="F25" s="59">
        <v>2000</v>
      </c>
      <c r="G25" s="25">
        <f t="shared" si="0"/>
        <v>10000</v>
      </c>
      <c r="H25" s="56" t="s">
        <v>1</v>
      </c>
      <c r="I25" s="86"/>
      <c r="J25" s="92">
        <f t="shared" si="1"/>
        <v>10000</v>
      </c>
    </row>
    <row r="26" spans="2:11" x14ac:dyDescent="0.3">
      <c r="B26" s="43">
        <v>13</v>
      </c>
      <c r="C26" s="49" t="s">
        <v>67</v>
      </c>
      <c r="D26" s="74" t="s">
        <v>53</v>
      </c>
      <c r="E26" s="72">
        <v>2</v>
      </c>
      <c r="F26" s="59">
        <v>2000</v>
      </c>
      <c r="G26" s="25">
        <f t="shared" si="0"/>
        <v>4000</v>
      </c>
      <c r="H26" s="56" t="s">
        <v>1</v>
      </c>
      <c r="I26" s="86"/>
      <c r="J26" s="92">
        <f t="shared" si="1"/>
        <v>4000</v>
      </c>
    </row>
    <row r="27" spans="2:11" x14ac:dyDescent="0.3">
      <c r="B27" s="43">
        <v>14</v>
      </c>
      <c r="C27" s="49" t="s">
        <v>47</v>
      </c>
      <c r="D27" s="74" t="s">
        <v>55</v>
      </c>
      <c r="E27" s="72">
        <v>1</v>
      </c>
      <c r="F27" s="59">
        <v>2000</v>
      </c>
      <c r="G27" s="25">
        <f t="shared" si="0"/>
        <v>2000</v>
      </c>
      <c r="H27" s="56" t="s">
        <v>1</v>
      </c>
      <c r="I27" s="86"/>
      <c r="J27" s="92">
        <f t="shared" si="1"/>
        <v>2000</v>
      </c>
    </row>
    <row r="28" spans="2:11" x14ac:dyDescent="0.3">
      <c r="B28" s="45"/>
      <c r="C28" s="50" t="s">
        <v>51</v>
      </c>
      <c r="D28" s="77"/>
      <c r="E28" s="78"/>
      <c r="F28" s="65"/>
      <c r="G28" s="27"/>
      <c r="H28" s="58"/>
      <c r="I28" s="88"/>
      <c r="J28" s="94"/>
    </row>
    <row r="29" spans="2:11" x14ac:dyDescent="0.3">
      <c r="B29" s="43">
        <v>1</v>
      </c>
      <c r="C29" s="49" t="s">
        <v>78</v>
      </c>
      <c r="D29" s="74" t="s">
        <v>54</v>
      </c>
      <c r="E29" s="73">
        <v>2.4</v>
      </c>
      <c r="F29" s="59">
        <v>4500</v>
      </c>
      <c r="G29" s="25">
        <f>F29*E29</f>
        <v>10800</v>
      </c>
      <c r="H29" s="59">
        <v>20000</v>
      </c>
      <c r="I29" s="86">
        <f t="shared" ref="I29:I32" si="2">H29*E29</f>
        <v>48000</v>
      </c>
      <c r="J29" s="92">
        <f>G29+I29</f>
        <v>58800</v>
      </c>
      <c r="K29" s="7"/>
    </row>
    <row r="30" spans="2:11" x14ac:dyDescent="0.3">
      <c r="B30" s="43">
        <v>2</v>
      </c>
      <c r="C30" s="49" t="s">
        <v>79</v>
      </c>
      <c r="D30" s="74" t="s">
        <v>54</v>
      </c>
      <c r="E30" s="73">
        <v>0.4</v>
      </c>
      <c r="F30" s="59">
        <v>5000</v>
      </c>
      <c r="G30" s="25">
        <f t="shared" ref="G30:G33" si="3">F30*E30</f>
        <v>2000</v>
      </c>
      <c r="H30" s="59">
        <v>20000</v>
      </c>
      <c r="I30" s="86">
        <f t="shared" si="2"/>
        <v>8000</v>
      </c>
      <c r="J30" s="92">
        <f t="shared" si="1"/>
        <v>10000</v>
      </c>
      <c r="K30" s="7"/>
    </row>
    <row r="31" spans="2:11" x14ac:dyDescent="0.3">
      <c r="B31" s="43">
        <v>3</v>
      </c>
      <c r="C31" s="49" t="s">
        <v>80</v>
      </c>
      <c r="D31" s="74" t="s">
        <v>54</v>
      </c>
      <c r="E31" s="73">
        <v>1.2</v>
      </c>
      <c r="F31" s="59">
        <v>5000</v>
      </c>
      <c r="G31" s="25">
        <f t="shared" si="3"/>
        <v>6000</v>
      </c>
      <c r="H31" s="59">
        <v>27500</v>
      </c>
      <c r="I31" s="86">
        <f t="shared" si="2"/>
        <v>33000</v>
      </c>
      <c r="J31" s="92">
        <f t="shared" si="1"/>
        <v>39000</v>
      </c>
      <c r="K31" s="7"/>
    </row>
    <row r="32" spans="2:11" x14ac:dyDescent="0.3">
      <c r="B32" s="43">
        <v>4</v>
      </c>
      <c r="C32" s="49" t="s">
        <v>68</v>
      </c>
      <c r="D32" s="74" t="s">
        <v>52</v>
      </c>
      <c r="E32" s="108">
        <v>8</v>
      </c>
      <c r="F32" s="59">
        <v>3000</v>
      </c>
      <c r="G32" s="25">
        <f t="shared" si="3"/>
        <v>24000</v>
      </c>
      <c r="H32" s="59">
        <v>2800</v>
      </c>
      <c r="I32" s="86">
        <f t="shared" si="2"/>
        <v>22400</v>
      </c>
      <c r="J32" s="92">
        <f t="shared" si="1"/>
        <v>46400</v>
      </c>
      <c r="K32" s="7"/>
    </row>
    <row r="33" spans="2:12" x14ac:dyDescent="0.3">
      <c r="B33" s="43">
        <v>5</v>
      </c>
      <c r="C33" s="49" t="s">
        <v>69</v>
      </c>
      <c r="D33" s="74" t="s">
        <v>52</v>
      </c>
      <c r="E33" s="73">
        <v>8</v>
      </c>
      <c r="F33" s="59">
        <v>1500</v>
      </c>
      <c r="G33" s="25">
        <f t="shared" si="3"/>
        <v>12000</v>
      </c>
      <c r="H33" s="60"/>
      <c r="I33" s="89"/>
      <c r="J33" s="92">
        <f t="shared" si="1"/>
        <v>12000</v>
      </c>
    </row>
    <row r="34" spans="2:12" x14ac:dyDescent="0.3">
      <c r="B34" s="45"/>
      <c r="C34" s="50" t="s">
        <v>86</v>
      </c>
      <c r="D34" s="77"/>
      <c r="E34" s="78"/>
      <c r="F34" s="65"/>
      <c r="G34" s="27"/>
      <c r="H34" s="58"/>
      <c r="I34" s="88"/>
      <c r="J34" s="94"/>
    </row>
    <row r="35" spans="2:12" x14ac:dyDescent="0.3">
      <c r="B35" s="43">
        <v>1</v>
      </c>
      <c r="C35" s="49" t="s">
        <v>49</v>
      </c>
      <c r="D35" s="74" t="s">
        <v>55</v>
      </c>
      <c r="E35" s="110">
        <v>1</v>
      </c>
      <c r="F35" s="59">
        <v>50000</v>
      </c>
      <c r="G35" s="25">
        <f>F35*E35</f>
        <v>50000</v>
      </c>
      <c r="H35" s="56" t="s">
        <v>1</v>
      </c>
      <c r="I35" s="86"/>
      <c r="J35" s="92">
        <f>G35+I35</f>
        <v>50000</v>
      </c>
    </row>
    <row r="36" spans="2:12" x14ac:dyDescent="0.3">
      <c r="B36" s="43">
        <v>2</v>
      </c>
      <c r="C36" s="49" t="s">
        <v>48</v>
      </c>
      <c r="D36" s="74" t="s">
        <v>55</v>
      </c>
      <c r="E36" s="72">
        <v>1</v>
      </c>
      <c r="F36" s="59">
        <v>30000</v>
      </c>
      <c r="G36" s="25">
        <f>F36*E36</f>
        <v>30000</v>
      </c>
      <c r="H36" s="56" t="s">
        <v>1</v>
      </c>
      <c r="I36" s="86"/>
      <c r="J36" s="92">
        <f>G36+I36</f>
        <v>30000</v>
      </c>
    </row>
    <row r="37" spans="2:12" x14ac:dyDescent="0.3">
      <c r="B37" s="43">
        <v>3</v>
      </c>
      <c r="C37" s="49" t="s">
        <v>38</v>
      </c>
      <c r="D37" s="74" t="s">
        <v>55</v>
      </c>
      <c r="E37" s="72">
        <v>1</v>
      </c>
      <c r="F37" s="59">
        <v>25000</v>
      </c>
      <c r="G37" s="25">
        <f>F37*E37</f>
        <v>25000</v>
      </c>
      <c r="H37" s="56"/>
      <c r="I37" s="86"/>
      <c r="J37" s="92">
        <f>G37+I37</f>
        <v>25000</v>
      </c>
    </row>
    <row r="38" spans="2:12" x14ac:dyDescent="0.3">
      <c r="B38" s="43"/>
      <c r="C38" s="49"/>
      <c r="D38" s="74"/>
      <c r="E38" s="73"/>
      <c r="F38" s="59"/>
      <c r="G38" s="25"/>
      <c r="H38" s="56"/>
      <c r="I38" s="86"/>
      <c r="J38" s="92"/>
    </row>
    <row r="39" spans="2:12" x14ac:dyDescent="0.3">
      <c r="B39" s="43"/>
      <c r="C39" s="49"/>
      <c r="D39" s="74"/>
      <c r="E39" s="73"/>
      <c r="F39" s="59"/>
      <c r="G39" s="25"/>
      <c r="H39" s="56"/>
      <c r="I39" s="86"/>
      <c r="J39" s="92"/>
    </row>
    <row r="40" spans="2:12" ht="14.4" customHeight="1" x14ac:dyDescent="0.3">
      <c r="B40" s="43"/>
      <c r="C40" s="49"/>
      <c r="D40" s="74"/>
      <c r="E40" s="73"/>
      <c r="F40" s="96" t="s">
        <v>81</v>
      </c>
      <c r="G40" s="97"/>
      <c r="H40" s="98" t="s">
        <v>82</v>
      </c>
      <c r="I40" s="99"/>
      <c r="J40" s="92" t="s">
        <v>83</v>
      </c>
    </row>
    <row r="41" spans="2:12" x14ac:dyDescent="0.3">
      <c r="B41" s="43"/>
      <c r="C41" s="49"/>
      <c r="D41" s="74"/>
      <c r="E41" s="73"/>
      <c r="F41" s="113">
        <f>SUM(G12:G40)</f>
        <v>235220</v>
      </c>
      <c r="G41" s="114"/>
      <c r="H41" s="115">
        <f>SUM(I12:I40)</f>
        <v>111400</v>
      </c>
      <c r="I41" s="116"/>
      <c r="J41" s="111">
        <f>SUM(J12:J40)</f>
        <v>346620</v>
      </c>
      <c r="L41">
        <v>322490</v>
      </c>
    </row>
    <row r="42" spans="2:12" x14ac:dyDescent="0.3">
      <c r="B42" s="80"/>
      <c r="C42" s="81"/>
      <c r="D42" s="74"/>
      <c r="E42" s="101"/>
      <c r="F42" s="103"/>
      <c r="G42" s="102"/>
      <c r="H42" s="104"/>
      <c r="I42" s="105"/>
      <c r="J42" s="106" t="s">
        <v>84</v>
      </c>
      <c r="L42" s="109"/>
    </row>
    <row r="43" spans="2:12" s="15" customFormat="1" ht="15" thickBot="1" x14ac:dyDescent="0.35">
      <c r="B43" s="46"/>
      <c r="C43" s="51"/>
      <c r="D43" s="79"/>
      <c r="E43" s="95"/>
      <c r="F43" s="61"/>
      <c r="G43" s="82"/>
      <c r="H43" s="83"/>
      <c r="I43" s="100"/>
      <c r="J43" s="112">
        <f>J41*1.2</f>
        <v>415944</v>
      </c>
      <c r="L43" s="15">
        <f>J41*1.2</f>
        <v>415944</v>
      </c>
    </row>
    <row r="44" spans="2:12" x14ac:dyDescent="0.3">
      <c r="E44" s="19"/>
    </row>
    <row r="45" spans="2:12" x14ac:dyDescent="0.3">
      <c r="E45" s="19"/>
    </row>
    <row r="46" spans="2:12" x14ac:dyDescent="0.3">
      <c r="C46" t="s">
        <v>73</v>
      </c>
      <c r="D46" s="8" t="s">
        <v>72</v>
      </c>
      <c r="E46" s="8"/>
      <c r="F46" s="8"/>
      <c r="G46" s="8"/>
      <c r="H46" s="8"/>
      <c r="I46" s="8"/>
      <c r="J46" s="8"/>
    </row>
    <row r="47" spans="2:12" x14ac:dyDescent="0.3">
      <c r="E47" s="19"/>
    </row>
    <row r="48" spans="2:12" x14ac:dyDescent="0.3">
      <c r="E48" s="19"/>
    </row>
    <row r="49" spans="5:5" x14ac:dyDescent="0.3">
      <c r="E49" s="19"/>
    </row>
    <row r="50" spans="5:5" x14ac:dyDescent="0.3">
      <c r="E50" s="19"/>
    </row>
    <row r="51" spans="5:5" x14ac:dyDescent="0.3">
      <c r="E51" s="19"/>
    </row>
    <row r="52" spans="5:5" x14ac:dyDescent="0.3">
      <c r="E52" s="19"/>
    </row>
    <row r="53" spans="5:5" x14ac:dyDescent="0.3">
      <c r="E53" s="19"/>
    </row>
    <row r="54" spans="5:5" x14ac:dyDescent="0.3">
      <c r="E54" s="19"/>
    </row>
    <row r="55" spans="5:5" x14ac:dyDescent="0.3">
      <c r="E55" s="19"/>
    </row>
    <row r="56" spans="5:5" x14ac:dyDescent="0.3">
      <c r="E56" s="19"/>
    </row>
    <row r="57" spans="5:5" x14ac:dyDescent="0.3">
      <c r="E57" s="19"/>
    </row>
    <row r="58" spans="5:5" x14ac:dyDescent="0.3">
      <c r="E58" s="19"/>
    </row>
    <row r="59" spans="5:5" x14ac:dyDescent="0.3">
      <c r="E59" s="19"/>
    </row>
    <row r="60" spans="5:5" x14ac:dyDescent="0.3">
      <c r="E60" s="19"/>
    </row>
    <row r="61" spans="5:5" x14ac:dyDescent="0.3">
      <c r="E61" s="19"/>
    </row>
    <row r="62" spans="5:5" x14ac:dyDescent="0.3">
      <c r="E62" s="19"/>
    </row>
    <row r="63" spans="5:5" x14ac:dyDescent="0.3">
      <c r="E63" s="19"/>
    </row>
    <row r="64" spans="5:5" x14ac:dyDescent="0.3">
      <c r="E64" s="19"/>
    </row>
  </sheetData>
  <mergeCells count="13">
    <mergeCell ref="B8:J8"/>
    <mergeCell ref="D46:J46"/>
    <mergeCell ref="F9:G9"/>
    <mergeCell ref="H9:I9"/>
    <mergeCell ref="D9:D10"/>
    <mergeCell ref="E9:E10"/>
    <mergeCell ref="C9:C10"/>
    <mergeCell ref="B9:B10"/>
    <mergeCell ref="J9:J10"/>
    <mergeCell ref="F40:G40"/>
    <mergeCell ref="H40:I40"/>
    <mergeCell ref="H41:I41"/>
    <mergeCell ref="F41:G41"/>
  </mergeCells>
  <pageMargins left="0.7" right="0.7" top="0.75" bottom="0.75" header="0.3" footer="0.3"/>
  <pageSetup paperSize="9" scale="8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13" workbookViewId="0">
      <selection activeCell="G3" sqref="G3"/>
    </sheetView>
  </sheetViews>
  <sheetFormatPr defaultRowHeight="14.4" x14ac:dyDescent="0.3"/>
  <cols>
    <col min="1" max="1" width="13.6640625" customWidth="1"/>
    <col min="2" max="2" width="86.44140625" customWidth="1"/>
    <col min="3" max="3" width="13.109375" customWidth="1"/>
    <col min="4" max="4" width="12.88671875" customWidth="1"/>
    <col min="5" max="5" width="11" customWidth="1"/>
    <col min="6" max="6" width="13" customWidth="1"/>
    <col min="7" max="7" width="9.88671875" bestFit="1" customWidth="1"/>
  </cols>
  <sheetData>
    <row r="1" spans="1:8" ht="21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8" x14ac:dyDescent="0.3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41</v>
      </c>
      <c r="G2" t="s">
        <v>35</v>
      </c>
      <c r="H2" t="s">
        <v>36</v>
      </c>
    </row>
    <row r="3" spans="1:8" x14ac:dyDescent="0.3">
      <c r="A3">
        <v>1</v>
      </c>
      <c r="B3" s="1" t="s">
        <v>7</v>
      </c>
      <c r="C3" s="2">
        <v>1</v>
      </c>
      <c r="D3" t="s">
        <v>1</v>
      </c>
      <c r="E3" t="s">
        <v>1</v>
      </c>
      <c r="F3" t="s">
        <v>1</v>
      </c>
      <c r="G3">
        <v>3000</v>
      </c>
      <c r="H3">
        <f t="shared" ref="H3:H12" si="0">G3*C3</f>
        <v>3000</v>
      </c>
    </row>
    <row r="4" spans="1:8" x14ac:dyDescent="0.3">
      <c r="A4">
        <v>2</v>
      </c>
      <c r="B4" s="1" t="s">
        <v>8</v>
      </c>
      <c r="C4" s="2">
        <v>4</v>
      </c>
      <c r="D4" t="s">
        <v>1</v>
      </c>
      <c r="E4" t="s">
        <v>1</v>
      </c>
      <c r="F4" t="s">
        <v>1</v>
      </c>
      <c r="G4">
        <v>1000</v>
      </c>
      <c r="H4">
        <f t="shared" si="0"/>
        <v>4000</v>
      </c>
    </row>
    <row r="5" spans="1:8" x14ac:dyDescent="0.3">
      <c r="A5">
        <v>3</v>
      </c>
      <c r="B5" s="1" t="s">
        <v>9</v>
      </c>
      <c r="C5" s="2">
        <v>3</v>
      </c>
      <c r="D5" t="s">
        <v>1</v>
      </c>
      <c r="E5" t="s">
        <v>1</v>
      </c>
      <c r="F5" t="s">
        <v>1</v>
      </c>
      <c r="G5">
        <v>1000</v>
      </c>
      <c r="H5">
        <f t="shared" si="0"/>
        <v>3000</v>
      </c>
    </row>
    <row r="6" spans="1:8" x14ac:dyDescent="0.3">
      <c r="A6">
        <v>4</v>
      </c>
      <c r="B6" s="1" t="s">
        <v>10</v>
      </c>
      <c r="C6" s="2">
        <v>1</v>
      </c>
      <c r="D6" t="s">
        <v>1</v>
      </c>
      <c r="E6" t="s">
        <v>1</v>
      </c>
      <c r="F6" t="s">
        <v>1</v>
      </c>
      <c r="G6">
        <v>1000</v>
      </c>
      <c r="H6">
        <f t="shared" si="0"/>
        <v>1000</v>
      </c>
    </row>
    <row r="7" spans="1:8" ht="28.8" x14ac:dyDescent="0.3">
      <c r="A7">
        <v>5</v>
      </c>
      <c r="B7" s="1" t="s">
        <v>11</v>
      </c>
      <c r="C7" s="2">
        <v>1</v>
      </c>
      <c r="D7" t="s">
        <v>1</v>
      </c>
      <c r="E7" t="s">
        <v>1</v>
      </c>
      <c r="F7" t="s">
        <v>1</v>
      </c>
      <c r="G7">
        <v>2000</v>
      </c>
      <c r="H7">
        <f t="shared" si="0"/>
        <v>2000</v>
      </c>
    </row>
    <row r="8" spans="1:8" x14ac:dyDescent="0.3">
      <c r="A8">
        <v>6</v>
      </c>
      <c r="B8" s="1" t="s">
        <v>12</v>
      </c>
      <c r="C8" s="2">
        <v>2</v>
      </c>
      <c r="D8" t="s">
        <v>1</v>
      </c>
      <c r="E8" t="s">
        <v>1</v>
      </c>
      <c r="F8" t="s">
        <v>1</v>
      </c>
      <c r="G8">
        <v>1000</v>
      </c>
      <c r="H8">
        <f t="shared" si="0"/>
        <v>2000</v>
      </c>
    </row>
    <row r="9" spans="1:8" x14ac:dyDescent="0.3">
      <c r="A9">
        <v>7</v>
      </c>
      <c r="B9" s="1" t="s">
        <v>13</v>
      </c>
      <c r="C9" s="2">
        <v>2</v>
      </c>
      <c r="D9" t="s">
        <v>1</v>
      </c>
      <c r="E9" t="s">
        <v>1</v>
      </c>
      <c r="F9" t="s">
        <v>1</v>
      </c>
      <c r="G9">
        <v>1500</v>
      </c>
      <c r="H9">
        <f t="shared" si="0"/>
        <v>3000</v>
      </c>
    </row>
    <row r="10" spans="1:8" x14ac:dyDescent="0.3">
      <c r="A10">
        <v>8</v>
      </c>
      <c r="B10" s="1" t="s">
        <v>14</v>
      </c>
      <c r="C10" s="2">
        <v>1</v>
      </c>
      <c r="D10" t="s">
        <v>1</v>
      </c>
      <c r="E10" t="s">
        <v>1</v>
      </c>
      <c r="F10" t="s">
        <v>1</v>
      </c>
      <c r="G10">
        <v>5000</v>
      </c>
      <c r="H10">
        <f t="shared" si="0"/>
        <v>5000</v>
      </c>
    </row>
    <row r="11" spans="1:8" x14ac:dyDescent="0.3">
      <c r="A11">
        <v>9</v>
      </c>
      <c r="B11" s="1" t="s">
        <v>15</v>
      </c>
      <c r="C11" s="2">
        <v>2</v>
      </c>
      <c r="D11" t="s">
        <v>1</v>
      </c>
      <c r="E11" t="s">
        <v>1</v>
      </c>
      <c r="F11" t="s">
        <v>1</v>
      </c>
      <c r="G11">
        <v>1000</v>
      </c>
      <c r="H11">
        <f t="shared" si="0"/>
        <v>2000</v>
      </c>
    </row>
    <row r="12" spans="1:8" x14ac:dyDescent="0.3">
      <c r="A12">
        <v>10</v>
      </c>
      <c r="B12" s="1" t="s">
        <v>16</v>
      </c>
      <c r="C12" s="2">
        <v>3</v>
      </c>
      <c r="D12" t="s">
        <v>1</v>
      </c>
      <c r="E12" t="s">
        <v>1</v>
      </c>
      <c r="F12" t="s">
        <v>1</v>
      </c>
      <c r="G12">
        <v>1000</v>
      </c>
      <c r="H12">
        <f t="shared" si="0"/>
        <v>3000</v>
      </c>
    </row>
    <row r="13" spans="1:8" x14ac:dyDescent="0.3">
      <c r="A13">
        <v>11</v>
      </c>
      <c r="B13" s="1" t="s">
        <v>17</v>
      </c>
      <c r="C13" t="s">
        <v>1</v>
      </c>
      <c r="D13" t="s">
        <v>1</v>
      </c>
      <c r="E13" t="s">
        <v>1</v>
      </c>
      <c r="F13" t="s">
        <v>18</v>
      </c>
    </row>
    <row r="14" spans="1:8" x14ac:dyDescent="0.3">
      <c r="A14">
        <v>12</v>
      </c>
      <c r="B14" s="1" t="s">
        <v>19</v>
      </c>
      <c r="C14" t="s">
        <v>1</v>
      </c>
      <c r="D14" s="2">
        <v>4.2</v>
      </c>
      <c r="E14" s="2" t="s">
        <v>1</v>
      </c>
      <c r="F14" t="s">
        <v>1</v>
      </c>
      <c r="G14">
        <v>500</v>
      </c>
      <c r="H14">
        <f t="shared" ref="H14:H21" si="1">G14*D14</f>
        <v>2100</v>
      </c>
    </row>
    <row r="15" spans="1:8" x14ac:dyDescent="0.3">
      <c r="A15">
        <v>13</v>
      </c>
      <c r="B15" s="1" t="s">
        <v>20</v>
      </c>
      <c r="C15" t="s">
        <v>1</v>
      </c>
      <c r="D15" s="2">
        <v>43.4</v>
      </c>
      <c r="E15" s="2" t="s">
        <v>1</v>
      </c>
      <c r="F15" t="s">
        <v>1</v>
      </c>
      <c r="G15">
        <v>500</v>
      </c>
      <c r="H15">
        <f t="shared" si="1"/>
        <v>21700</v>
      </c>
    </row>
    <row r="16" spans="1:8" ht="28.8" x14ac:dyDescent="0.3">
      <c r="A16">
        <v>14</v>
      </c>
      <c r="B16" s="1" t="s">
        <v>21</v>
      </c>
      <c r="C16" t="s">
        <v>1</v>
      </c>
      <c r="D16" s="2">
        <v>54</v>
      </c>
      <c r="E16" s="2" t="s">
        <v>1</v>
      </c>
      <c r="F16" t="s">
        <v>1</v>
      </c>
      <c r="G16">
        <v>850</v>
      </c>
      <c r="H16">
        <f t="shared" si="1"/>
        <v>45900</v>
      </c>
    </row>
    <row r="17" spans="1:8" x14ac:dyDescent="0.3">
      <c r="A17">
        <v>15</v>
      </c>
      <c r="B17" s="1" t="s">
        <v>22</v>
      </c>
      <c r="C17" t="s">
        <v>1</v>
      </c>
      <c r="D17" s="2">
        <v>2.4</v>
      </c>
      <c r="E17" s="2" t="s">
        <v>1</v>
      </c>
      <c r="F17" t="s">
        <v>1</v>
      </c>
      <c r="G17">
        <v>500</v>
      </c>
      <c r="H17">
        <f t="shared" si="1"/>
        <v>1200</v>
      </c>
    </row>
    <row r="18" spans="1:8" x14ac:dyDescent="0.3">
      <c r="A18">
        <v>16</v>
      </c>
      <c r="B18" s="1" t="s">
        <v>23</v>
      </c>
      <c r="C18" t="s">
        <v>1</v>
      </c>
      <c r="D18" s="2">
        <v>3.8</v>
      </c>
      <c r="E18" s="2" t="s">
        <v>1</v>
      </c>
      <c r="F18" t="s">
        <v>1</v>
      </c>
      <c r="G18">
        <v>500</v>
      </c>
      <c r="H18">
        <f t="shared" si="1"/>
        <v>1900</v>
      </c>
    </row>
    <row r="19" spans="1:8" ht="28.8" x14ac:dyDescent="0.3">
      <c r="A19">
        <v>17</v>
      </c>
      <c r="B19" s="1" t="s">
        <v>24</v>
      </c>
      <c r="C19" t="s">
        <v>1</v>
      </c>
      <c r="D19" s="2">
        <v>0</v>
      </c>
      <c r="E19" s="2" t="s">
        <v>1</v>
      </c>
      <c r="F19" t="s">
        <v>1</v>
      </c>
      <c r="G19">
        <v>200</v>
      </c>
      <c r="H19">
        <f t="shared" si="1"/>
        <v>0</v>
      </c>
    </row>
    <row r="20" spans="1:8" x14ac:dyDescent="0.3">
      <c r="A20">
        <v>18</v>
      </c>
      <c r="B20" s="1" t="s">
        <v>25</v>
      </c>
      <c r="C20" t="s">
        <v>1</v>
      </c>
      <c r="D20" s="2">
        <v>65.099999999999994</v>
      </c>
      <c r="E20" s="2" t="s">
        <v>1</v>
      </c>
      <c r="F20" t="s">
        <v>1</v>
      </c>
      <c r="G20">
        <v>300</v>
      </c>
      <c r="H20">
        <f t="shared" si="1"/>
        <v>19530</v>
      </c>
    </row>
    <row r="21" spans="1:8" x14ac:dyDescent="0.3">
      <c r="A21">
        <v>19</v>
      </c>
      <c r="B21" s="1" t="s">
        <v>26</v>
      </c>
      <c r="C21" t="s">
        <v>1</v>
      </c>
      <c r="D21" s="2">
        <v>20</v>
      </c>
      <c r="E21" s="2" t="s">
        <v>1</v>
      </c>
      <c r="F21" t="s">
        <v>1</v>
      </c>
      <c r="G21">
        <v>500</v>
      </c>
      <c r="H21">
        <f t="shared" si="1"/>
        <v>10000</v>
      </c>
    </row>
    <row r="22" spans="1:8" x14ac:dyDescent="0.3">
      <c r="A22">
        <v>20</v>
      </c>
      <c r="B22" s="1" t="s">
        <v>27</v>
      </c>
      <c r="C22" t="s">
        <v>1</v>
      </c>
      <c r="D22" s="2" t="s">
        <v>1</v>
      </c>
      <c r="E22" s="2">
        <v>72</v>
      </c>
      <c r="F22" t="s">
        <v>1</v>
      </c>
      <c r="G22">
        <v>100</v>
      </c>
      <c r="H22">
        <f>G22*E22</f>
        <v>7200</v>
      </c>
    </row>
    <row r="23" spans="1:8" x14ac:dyDescent="0.3">
      <c r="A23">
        <v>21</v>
      </c>
      <c r="B23" s="1" t="s">
        <v>28</v>
      </c>
      <c r="C23" t="s">
        <v>1</v>
      </c>
      <c r="D23" s="2" t="s">
        <v>1</v>
      </c>
      <c r="E23" s="2">
        <v>5.7</v>
      </c>
      <c r="F23" t="s">
        <v>1</v>
      </c>
      <c r="G23">
        <v>100</v>
      </c>
      <c r="H23">
        <f>G23*E23</f>
        <v>570</v>
      </c>
    </row>
    <row r="24" spans="1:8" x14ac:dyDescent="0.3">
      <c r="A24">
        <v>22</v>
      </c>
      <c r="B24" s="1" t="s">
        <v>29</v>
      </c>
      <c r="C24" t="s">
        <v>1</v>
      </c>
      <c r="D24" s="2">
        <v>74.3</v>
      </c>
      <c r="E24" s="2" t="s">
        <v>1</v>
      </c>
      <c r="F24" t="s">
        <v>1</v>
      </c>
      <c r="G24">
        <v>600</v>
      </c>
      <c r="H24">
        <f>G24*D24</f>
        <v>44580</v>
      </c>
    </row>
    <row r="25" spans="1:8" x14ac:dyDescent="0.3">
      <c r="A25">
        <v>23</v>
      </c>
      <c r="B25" s="1" t="s">
        <v>30</v>
      </c>
      <c r="C25" t="s">
        <v>1</v>
      </c>
      <c r="D25" s="2">
        <v>7.8</v>
      </c>
      <c r="E25" s="2" t="s">
        <v>1</v>
      </c>
      <c r="F25" t="s">
        <v>1</v>
      </c>
      <c r="G25">
        <v>400</v>
      </c>
      <c r="H25">
        <f>G25*D25</f>
        <v>3120</v>
      </c>
    </row>
    <row r="26" spans="1:8" x14ac:dyDescent="0.3">
      <c r="A26">
        <v>24</v>
      </c>
      <c r="B26" s="1" t="s">
        <v>31</v>
      </c>
      <c r="C26" t="s">
        <v>1</v>
      </c>
      <c r="D26" s="2">
        <v>3</v>
      </c>
      <c r="E26" s="2" t="s">
        <v>1</v>
      </c>
      <c r="F26" t="s">
        <v>1</v>
      </c>
      <c r="G26">
        <v>500</v>
      </c>
      <c r="H26">
        <f>G26*D26</f>
        <v>1500</v>
      </c>
    </row>
    <row r="27" spans="1:8" x14ac:dyDescent="0.3">
      <c r="A27">
        <v>25</v>
      </c>
      <c r="B27" s="1" t="s">
        <v>32</v>
      </c>
      <c r="C27" t="s">
        <v>1</v>
      </c>
      <c r="D27" s="2" t="s">
        <v>1</v>
      </c>
      <c r="E27" s="2" t="s">
        <v>1</v>
      </c>
      <c r="F27" t="s">
        <v>18</v>
      </c>
      <c r="G27">
        <v>200</v>
      </c>
    </row>
    <row r="28" spans="1:8" x14ac:dyDescent="0.3">
      <c r="A28">
        <v>26</v>
      </c>
      <c r="B28" s="1" t="s">
        <v>33</v>
      </c>
      <c r="C28" t="s">
        <v>1</v>
      </c>
      <c r="D28" s="2" t="s">
        <v>1</v>
      </c>
      <c r="E28" s="2" t="s">
        <v>1</v>
      </c>
      <c r="F28" t="s">
        <v>18</v>
      </c>
      <c r="G28">
        <v>350</v>
      </c>
    </row>
    <row r="29" spans="1:8" x14ac:dyDescent="0.3">
      <c r="A29">
        <v>27</v>
      </c>
      <c r="B29" s="1" t="s">
        <v>34</v>
      </c>
      <c r="C29" t="s">
        <v>1</v>
      </c>
      <c r="D29" s="2" t="s">
        <v>1</v>
      </c>
      <c r="E29" s="2" t="s">
        <v>1</v>
      </c>
      <c r="F29" t="s">
        <v>18</v>
      </c>
      <c r="G29">
        <v>5000</v>
      </c>
    </row>
    <row r="30" spans="1:8" x14ac:dyDescent="0.3">
      <c r="A30">
        <v>28</v>
      </c>
      <c r="B30" s="1" t="s">
        <v>37</v>
      </c>
      <c r="C30">
        <v>1</v>
      </c>
      <c r="D30" s="2"/>
      <c r="E30" s="2"/>
      <c r="G30">
        <v>30000</v>
      </c>
      <c r="H30">
        <f>G30*C30</f>
        <v>30000</v>
      </c>
    </row>
    <row r="31" spans="1:8" x14ac:dyDescent="0.3">
      <c r="A31">
        <v>29</v>
      </c>
      <c r="B31" s="1" t="s">
        <v>38</v>
      </c>
      <c r="C31">
        <v>1</v>
      </c>
      <c r="D31" s="2"/>
      <c r="E31" s="2"/>
      <c r="G31">
        <v>30000</v>
      </c>
      <c r="H31">
        <f>G31*C31</f>
        <v>30000</v>
      </c>
    </row>
    <row r="32" spans="1:8" x14ac:dyDescent="0.3">
      <c r="A32">
        <v>30</v>
      </c>
      <c r="B32" s="1" t="s">
        <v>39</v>
      </c>
      <c r="C32">
        <v>1</v>
      </c>
      <c r="D32" s="2"/>
      <c r="E32" s="2"/>
      <c r="G32">
        <v>10000</v>
      </c>
      <c r="H32">
        <f>G32*C32</f>
        <v>10000</v>
      </c>
    </row>
    <row r="33" spans="4:8" x14ac:dyDescent="0.3">
      <c r="D33" s="2"/>
      <c r="E33" s="2"/>
      <c r="G33" t="s">
        <v>40</v>
      </c>
      <c r="H33" s="3">
        <f>SUM(H3:H32)</f>
        <v>257300</v>
      </c>
    </row>
    <row r="34" spans="4:8" x14ac:dyDescent="0.3">
      <c r="D34" s="2"/>
      <c r="E34" s="2"/>
    </row>
    <row r="35" spans="4:8" x14ac:dyDescent="0.3">
      <c r="D35" s="2"/>
      <c r="E35" s="2"/>
    </row>
    <row r="36" spans="4:8" x14ac:dyDescent="0.3">
      <c r="D36" s="2"/>
      <c r="E36" s="2"/>
    </row>
    <row r="37" spans="4:8" x14ac:dyDescent="0.3">
      <c r="D37" s="2"/>
      <c r="E37" s="2"/>
    </row>
    <row r="38" spans="4:8" x14ac:dyDescent="0.3">
      <c r="D38" s="2"/>
      <c r="E38" s="2"/>
    </row>
    <row r="39" spans="4:8" x14ac:dyDescent="0.3">
      <c r="D39" s="2"/>
      <c r="E39" s="2"/>
    </row>
    <row r="40" spans="4:8" x14ac:dyDescent="0.3">
      <c r="D40" s="2"/>
      <c r="E40" s="2"/>
    </row>
    <row r="41" spans="4:8" x14ac:dyDescent="0.3">
      <c r="D41" s="2"/>
      <c r="E41" s="2"/>
    </row>
    <row r="42" spans="4:8" x14ac:dyDescent="0.3">
      <c r="D42" s="2"/>
      <c r="E42" s="2"/>
    </row>
    <row r="43" spans="4:8" x14ac:dyDescent="0.3">
      <c r="D43" s="2"/>
      <c r="E43" s="2"/>
    </row>
    <row r="44" spans="4:8" x14ac:dyDescent="0.3">
      <c r="D44" s="2"/>
      <c r="E44" s="2"/>
    </row>
    <row r="45" spans="4:8" x14ac:dyDescent="0.3">
      <c r="D45" s="2"/>
      <c r="E45" s="2"/>
    </row>
    <row r="46" spans="4:8" x14ac:dyDescent="0.3">
      <c r="D46" s="2"/>
      <c r="E46" s="2"/>
    </row>
    <row r="47" spans="4:8" x14ac:dyDescent="0.3">
      <c r="D47" s="2"/>
      <c r="E47" s="2"/>
    </row>
    <row r="48" spans="4:8" x14ac:dyDescent="0.3">
      <c r="D48" s="2"/>
      <c r="E48" s="2"/>
    </row>
    <row r="49" spans="4:5" x14ac:dyDescent="0.3">
      <c r="D49" s="2"/>
      <c r="E49" s="2"/>
    </row>
    <row r="50" spans="4:5" x14ac:dyDescent="0.3">
      <c r="D50" s="2"/>
      <c r="E50" s="2"/>
    </row>
    <row r="51" spans="4:5" x14ac:dyDescent="0.3">
      <c r="D51" s="2"/>
      <c r="E51" s="2"/>
    </row>
    <row r="52" spans="4:5" x14ac:dyDescent="0.3">
      <c r="D52" s="2"/>
      <c r="E52" s="2"/>
    </row>
    <row r="53" spans="4:5" x14ac:dyDescent="0.3">
      <c r="D53" s="2"/>
      <c r="E53" s="2"/>
    </row>
    <row r="54" spans="4:5" x14ac:dyDescent="0.3">
      <c r="D54" s="2"/>
      <c r="E54" s="2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Таблица1 (2)</vt:lpstr>
      <vt:lpstr>Таблица1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A.I.Petrovtsy</cp:lastModifiedBy>
  <cp:lastPrinted>2024-08-16T09:54:36Z</cp:lastPrinted>
  <dcterms:created xsi:type="dcterms:W3CDTF">2024-06-23T10:04:58Z</dcterms:created>
  <dcterms:modified xsi:type="dcterms:W3CDTF">2024-08-16T20:58:03Z</dcterms:modified>
</cp:coreProperties>
</file>