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30" yWindow="600" windowWidth="28770" windowHeight="156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1" l="1"/>
  <c r="E27" i="1"/>
  <c r="E23" i="1"/>
  <c r="E21" i="1"/>
  <c r="E19" i="1"/>
  <c r="A19" i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5" i="1"/>
  <c r="A6" i="1"/>
  <c r="A7" i="1" s="1"/>
  <c r="A8" i="1" s="1"/>
  <c r="A9" i="1" s="1"/>
  <c r="A10" i="1" s="1"/>
  <c r="A11" i="1" s="1"/>
  <c r="A12" i="1" s="1"/>
  <c r="A13" i="1" s="1"/>
  <c r="A14" i="1" s="1"/>
  <c r="E14" i="1"/>
  <c r="E12" i="1"/>
  <c r="E8" i="1"/>
  <c r="A4" i="1"/>
  <c r="E6" i="1"/>
  <c r="E4" i="1"/>
</calcChain>
</file>

<file path=xl/sharedStrings.xml><?xml version="1.0" encoding="utf-8"?>
<sst xmlns="http://schemas.openxmlformats.org/spreadsheetml/2006/main" count="36" uniqueCount="19">
  <si>
    <t>№</t>
  </si>
  <si>
    <t>Светильник</t>
  </si>
  <si>
    <t>КЦТ, К</t>
  </si>
  <si>
    <t>Количество, шт</t>
  </si>
  <si>
    <t>Мощность, Вт</t>
  </si>
  <si>
    <t>Светильник светодиодный встроенный, в сборе с блоком питания, поворотный, скрытый "под шпаклевку" потолка. Selecta LED Orbit GIPS, Ф68/85мм, h80мм, 5Вт, 4000К, линза 50гр., RAL9010 матовый.</t>
  </si>
  <si>
    <t xml:space="preserve">Подвесной светильник "цилиндр". Selecta LED Pallo, Ф90мм, 300(h)мм, 10Вт, 4000К, RAL9005 матовый. </t>
  </si>
  <si>
    <t>Светильник светодиодный встроенный для потолков панельного типа. Selecta LED ORBIT, new, Ф84мм, 10Вт, 4000K, линза 50гр., RAL9010 муар</t>
  </si>
  <si>
    <t xml:space="preserve">Подвесной светильник "цилиндр", декоративный. Selecta Tubo, Ф30мм, 400(h)мм, 6Вт, 4000К, RAL9005 матовый. </t>
  </si>
  <si>
    <t>Светильник светодиодный "цилиндр" накладной, поворотный, Selecta LED Top Spot mini Cuistom, со встроенным драйвером,Ф40мм, 90(h)мм, линза 10гр, 20Вт, 4000К, RAL9005 муар.</t>
  </si>
  <si>
    <t>Светильник накладной интегрированный в реечный потолок "цилиндр", Selecta LED Pallo, Ф52мм, 70(h)мм, 5Вт, 4000К, RAL7035.</t>
  </si>
  <si>
    <t>Светильник Selecta LED Top Spot Mounted, 90х150(h)мм, 20Вт, 4000К, линза 60град, RAL9005 мат/</t>
  </si>
  <si>
    <t>Сиреневый бульвар, вл. 4 корпус 6.1 МОП 1 этаж</t>
  </si>
  <si>
    <r>
      <t xml:space="preserve">Подвесной светильник "цилиндр". Selecta LED Pallo, Ф90мм, 300(h)мм, 10Вт, 4000К, RAL9005 матовый. </t>
    </r>
    <r>
      <rPr>
        <b/>
        <sz val="14"/>
        <color rgb="FFFF0000"/>
        <rFont val="Times New Roman"/>
        <family val="1"/>
        <charset val="204"/>
      </rPr>
      <t>БАП</t>
    </r>
  </si>
  <si>
    <r>
      <t xml:space="preserve">Светильник светодиодный встроенный, в сборе с блоком питания, поворотный, скрытый "под шпаклевку" потолка. Selecta LED Orbit GIPS, Ф68/85мм, h80мм, 5Вт, 4000К, линза 50гр., RAL9010 матовый. </t>
    </r>
    <r>
      <rPr>
        <b/>
        <sz val="14"/>
        <color rgb="FFFF0000"/>
        <rFont val="Times New Roman"/>
        <family val="1"/>
        <charset val="204"/>
      </rPr>
      <t>БАП</t>
    </r>
  </si>
  <si>
    <r>
      <t xml:space="preserve">Светильник светодиодный встроенный для потолков панельного типа. Selecta LED ORBIT, new, Ф84мм, 10Вт, 4000K, линза 50гр., RAL9010 муар </t>
    </r>
    <r>
      <rPr>
        <b/>
        <sz val="14"/>
        <color rgb="FFFF0000"/>
        <rFont val="Times New Roman"/>
        <family val="1"/>
        <charset val="204"/>
      </rPr>
      <t>БАП</t>
    </r>
  </si>
  <si>
    <r>
      <t xml:space="preserve">Светильник накладной интегрированный в реечный потолок "цилиндр", Selecta LED Pallo, Ф52мм, 70(h)мм, 5Вт, 4000К, RAL7035. </t>
    </r>
    <r>
      <rPr>
        <b/>
        <sz val="14"/>
        <color rgb="FFFF0000"/>
        <rFont val="Times New Roman"/>
        <family val="1"/>
        <charset val="204"/>
      </rPr>
      <t>БАП</t>
    </r>
  </si>
  <si>
    <r>
      <t xml:space="preserve">Светильник Selecta LED Top Spot Mounted, 90х150(h)мм, 20Вт, 4000К, линза 60град, RAL9005 мат/ </t>
    </r>
    <r>
      <rPr>
        <b/>
        <sz val="14"/>
        <color rgb="FFFF0000"/>
        <rFont val="Times New Roman"/>
        <family val="1"/>
        <charset val="204"/>
      </rPr>
      <t>БАП</t>
    </r>
  </si>
  <si>
    <t>Сиреневый бульвар, вл. 4 корпус 6.2 МОП 1 этаж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</si>
</sst>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topLeftCell="A25" zoomScale="70" zoomScaleNormal="70" workbookViewId="0">
      <selection activeCell="H26" sqref="H26"/>
    </sheetView>
  </sheetViews>
  <sheetFormatPr defaultRowHeight="15" x14ac:dyDescent="0.25"/>
  <cols>
    <col min="1" max="1" width="9.140625" style="4"/>
    <col min="2" max="2" width="27.7109375" style="4" customWidth="1"/>
    <col min="3" max="3" width="18.85546875" style="4" customWidth="1"/>
    <col min="4" max="4" width="14.85546875" style="4" customWidth="1"/>
    <col min="5" max="5" width="19.28515625" style="4" customWidth="1"/>
    <col min="6" max="6" width="11" style="4" customWidth="1"/>
    <col min="7" max="7" width="16.28515625" style="4" customWidth="1"/>
    <col min="8" max="8" width="15.42578125" style="4" customWidth="1"/>
    <col min="9" max="16384" width="9.140625" style="4"/>
  </cols>
  <sheetData>
    <row r="1" spans="1:6" ht="18.75" x14ac:dyDescent="0.25">
      <c r="A1" s="6" t="s">
        <v>12</v>
      </c>
      <c r="B1" s="6"/>
      <c r="C1" s="6"/>
      <c r="D1" s="6"/>
      <c r="E1" s="6"/>
      <c r="F1" s="3"/>
    </row>
    <row r="2" spans="1:6" ht="18.75" x14ac:dyDescent="0.25">
      <c r="A2" s="1" t="s">
        <v>0</v>
      </c>
      <c r="B2" s="1" t="s">
        <v>1</v>
      </c>
      <c r="C2" s="1" t="s">
        <v>4</v>
      </c>
      <c r="D2" s="1" t="s">
        <v>2</v>
      </c>
      <c r="E2" s="1" t="s">
        <v>3</v>
      </c>
      <c r="F2" s="3"/>
    </row>
    <row r="3" spans="1:6" ht="225" x14ac:dyDescent="0.25">
      <c r="A3" s="1">
        <v>1</v>
      </c>
      <c r="B3" s="2" t="s">
        <v>5</v>
      </c>
      <c r="C3" s="1">
        <v>5</v>
      </c>
      <c r="D3" s="1">
        <v>4000</v>
      </c>
      <c r="E3" s="1">
        <v>168</v>
      </c>
      <c r="F3" s="3"/>
    </row>
    <row r="4" spans="1:6" ht="225" x14ac:dyDescent="0.25">
      <c r="A4" s="5">
        <f>A3+1</f>
        <v>2</v>
      </c>
      <c r="B4" s="2" t="s">
        <v>14</v>
      </c>
      <c r="C4" s="5">
        <v>5</v>
      </c>
      <c r="D4" s="5">
        <v>4000</v>
      </c>
      <c r="E4" s="5">
        <f>9+6+6+7</f>
        <v>28</v>
      </c>
      <c r="F4" s="3"/>
    </row>
    <row r="5" spans="1:6" ht="166.5" customHeight="1" x14ac:dyDescent="0.25">
      <c r="A5" s="5">
        <f t="shared" ref="A5:A14" si="0">A4+1</f>
        <v>3</v>
      </c>
      <c r="B5" s="2" t="s">
        <v>6</v>
      </c>
      <c r="C5" s="1">
        <v>10</v>
      </c>
      <c r="D5" s="5">
        <v>4000</v>
      </c>
      <c r="E5" s="1">
        <v>123</v>
      </c>
      <c r="F5" s="3"/>
    </row>
    <row r="6" spans="1:6" ht="166.5" customHeight="1" x14ac:dyDescent="0.25">
      <c r="A6" s="5">
        <f t="shared" si="0"/>
        <v>4</v>
      </c>
      <c r="B6" s="2" t="s">
        <v>13</v>
      </c>
      <c r="C6" s="5">
        <v>10</v>
      </c>
      <c r="D6" s="5">
        <v>4000</v>
      </c>
      <c r="E6" s="5">
        <f>10+7+7+10</f>
        <v>34</v>
      </c>
      <c r="F6" s="3"/>
    </row>
    <row r="7" spans="1:6" ht="166.5" customHeight="1" x14ac:dyDescent="0.25">
      <c r="A7" s="5">
        <f t="shared" si="0"/>
        <v>5</v>
      </c>
      <c r="B7" s="2" t="s">
        <v>7</v>
      </c>
      <c r="C7" s="1">
        <v>10</v>
      </c>
      <c r="D7" s="5">
        <v>4000</v>
      </c>
      <c r="E7" s="1">
        <v>57</v>
      </c>
      <c r="F7" s="3"/>
    </row>
    <row r="8" spans="1:6" ht="166.5" customHeight="1" x14ac:dyDescent="0.25">
      <c r="A8" s="5">
        <f t="shared" si="0"/>
        <v>6</v>
      </c>
      <c r="B8" s="2" t="s">
        <v>15</v>
      </c>
      <c r="C8" s="5">
        <v>10</v>
      </c>
      <c r="D8" s="5">
        <v>4000</v>
      </c>
      <c r="E8" s="5">
        <f>2+2+2+2</f>
        <v>8</v>
      </c>
      <c r="F8" s="3"/>
    </row>
    <row r="9" spans="1:6" ht="131.25" x14ac:dyDescent="0.25">
      <c r="A9" s="5">
        <f t="shared" si="0"/>
        <v>7</v>
      </c>
      <c r="B9" s="2" t="s">
        <v>8</v>
      </c>
      <c r="C9" s="1">
        <v>6</v>
      </c>
      <c r="D9" s="5">
        <v>4000</v>
      </c>
      <c r="E9" s="1">
        <v>8</v>
      </c>
      <c r="F9" s="3"/>
    </row>
    <row r="10" spans="1:6" ht="224.25" customHeight="1" x14ac:dyDescent="0.25">
      <c r="A10" s="5">
        <f t="shared" si="0"/>
        <v>8</v>
      </c>
      <c r="B10" s="2" t="s">
        <v>9</v>
      </c>
      <c r="C10" s="1">
        <v>20</v>
      </c>
      <c r="D10" s="5">
        <v>4000</v>
      </c>
      <c r="E10" s="1">
        <v>7</v>
      </c>
      <c r="F10" s="3"/>
    </row>
    <row r="11" spans="1:6" ht="173.25" customHeight="1" x14ac:dyDescent="0.25">
      <c r="A11" s="5">
        <f t="shared" si="0"/>
        <v>9</v>
      </c>
      <c r="B11" s="2" t="s">
        <v>10</v>
      </c>
      <c r="C11" s="1">
        <v>5</v>
      </c>
      <c r="D11" s="5">
        <v>4000</v>
      </c>
      <c r="E11" s="1">
        <v>103</v>
      </c>
      <c r="F11" s="3"/>
    </row>
    <row r="12" spans="1:6" ht="173.25" customHeight="1" x14ac:dyDescent="0.25">
      <c r="A12" s="5">
        <f t="shared" si="0"/>
        <v>10</v>
      </c>
      <c r="B12" s="2" t="s">
        <v>16</v>
      </c>
      <c r="C12" s="5">
        <v>5</v>
      </c>
      <c r="D12" s="5">
        <v>4000</v>
      </c>
      <c r="E12" s="5">
        <f>4+2+5+5</f>
        <v>16</v>
      </c>
      <c r="F12" s="3"/>
    </row>
    <row r="13" spans="1:6" ht="112.5" x14ac:dyDescent="0.25">
      <c r="A13" s="5">
        <f t="shared" si="0"/>
        <v>11</v>
      </c>
      <c r="B13" s="2" t="s">
        <v>11</v>
      </c>
      <c r="C13" s="5">
        <v>20</v>
      </c>
      <c r="D13" s="5">
        <v>4000</v>
      </c>
      <c r="E13" s="5">
        <v>62</v>
      </c>
      <c r="F13" s="3"/>
    </row>
    <row r="14" spans="1:6" ht="112.5" x14ac:dyDescent="0.25">
      <c r="A14" s="5">
        <f t="shared" si="0"/>
        <v>12</v>
      </c>
      <c r="B14" s="2" t="s">
        <v>17</v>
      </c>
      <c r="C14" s="5">
        <v>20</v>
      </c>
      <c r="D14" s="5">
        <v>4000</v>
      </c>
      <c r="E14" s="5">
        <f>6+8+6+7</f>
        <v>27</v>
      </c>
      <c r="F14" s="3"/>
    </row>
    <row r="15" spans="1:6" ht="52.5" customHeight="1" x14ac:dyDescent="0.25">
      <c r="A15" s="7"/>
      <c r="B15" s="8"/>
      <c r="C15" s="7"/>
      <c r="D15" s="7"/>
      <c r="E15" s="7"/>
      <c r="F15" s="3"/>
    </row>
    <row r="16" spans="1:6" ht="18.75" x14ac:dyDescent="0.25">
      <c r="A16" s="6" t="s">
        <v>18</v>
      </c>
      <c r="B16" s="6"/>
      <c r="C16" s="6"/>
      <c r="D16" s="6"/>
      <c r="E16" s="6"/>
    </row>
    <row r="17" spans="1:6" ht="18.75" x14ac:dyDescent="0.25">
      <c r="A17" s="5" t="s">
        <v>0</v>
      </c>
      <c r="B17" s="5" t="s">
        <v>1</v>
      </c>
      <c r="C17" s="5" t="s">
        <v>4</v>
      </c>
      <c r="D17" s="5" t="s">
        <v>2</v>
      </c>
      <c r="E17" s="5" t="s">
        <v>3</v>
      </c>
    </row>
    <row r="18" spans="1:6" ht="225" x14ac:dyDescent="0.25">
      <c r="A18" s="5">
        <v>1</v>
      </c>
      <c r="B18" s="2" t="s">
        <v>5</v>
      </c>
      <c r="C18" s="5">
        <v>5</v>
      </c>
      <c r="D18" s="5">
        <v>4000</v>
      </c>
      <c r="E18" s="5">
        <v>206</v>
      </c>
      <c r="F18" s="7"/>
    </row>
    <row r="19" spans="1:6" ht="225" x14ac:dyDescent="0.25">
      <c r="A19" s="5">
        <f>A18+1</f>
        <v>2</v>
      </c>
      <c r="B19" s="2" t="s">
        <v>14</v>
      </c>
      <c r="C19" s="5">
        <v>5</v>
      </c>
      <c r="D19" s="5">
        <v>4000</v>
      </c>
      <c r="E19" s="5">
        <f>11+8+7+6</f>
        <v>32</v>
      </c>
      <c r="F19" s="7"/>
    </row>
    <row r="20" spans="1:6" ht="131.25" x14ac:dyDescent="0.25">
      <c r="A20" s="5">
        <f t="shared" ref="A20:A29" si="1">A19+1</f>
        <v>3</v>
      </c>
      <c r="B20" s="2" t="s">
        <v>6</v>
      </c>
      <c r="C20" s="5">
        <v>10</v>
      </c>
      <c r="D20" s="5">
        <v>4000</v>
      </c>
      <c r="E20" s="5">
        <v>102</v>
      </c>
      <c r="F20" s="7"/>
    </row>
    <row r="21" spans="1:6" ht="131.25" x14ac:dyDescent="0.25">
      <c r="A21" s="5">
        <f t="shared" si="1"/>
        <v>4</v>
      </c>
      <c r="B21" s="2" t="s">
        <v>13</v>
      </c>
      <c r="C21" s="5">
        <v>10</v>
      </c>
      <c r="D21" s="5">
        <v>4000</v>
      </c>
      <c r="E21" s="5">
        <f>10+7+8+8</f>
        <v>33</v>
      </c>
      <c r="F21" s="7"/>
    </row>
    <row r="22" spans="1:6" ht="150" x14ac:dyDescent="0.25">
      <c r="A22" s="5">
        <f t="shared" si="1"/>
        <v>5</v>
      </c>
      <c r="B22" s="2" t="s">
        <v>7</v>
      </c>
      <c r="C22" s="5">
        <v>10</v>
      </c>
      <c r="D22" s="5">
        <v>4000</v>
      </c>
      <c r="E22" s="5">
        <v>48</v>
      </c>
      <c r="F22" s="7"/>
    </row>
    <row r="23" spans="1:6" ht="168.75" x14ac:dyDescent="0.25">
      <c r="A23" s="5">
        <f t="shared" si="1"/>
        <v>6</v>
      </c>
      <c r="B23" s="2" t="s">
        <v>15</v>
      </c>
      <c r="C23" s="5">
        <v>10</v>
      </c>
      <c r="D23" s="5">
        <v>4000</v>
      </c>
      <c r="E23" s="5">
        <f>2+3+2+2</f>
        <v>9</v>
      </c>
      <c r="F23" s="7"/>
    </row>
    <row r="24" spans="1:6" ht="131.25" x14ac:dyDescent="0.25">
      <c r="A24" s="5">
        <f t="shared" si="1"/>
        <v>7</v>
      </c>
      <c r="B24" s="2" t="s">
        <v>8</v>
      </c>
      <c r="C24" s="5">
        <v>6</v>
      </c>
      <c r="D24" s="5">
        <v>4000</v>
      </c>
      <c r="E24" s="5">
        <v>8</v>
      </c>
      <c r="F24" s="7"/>
    </row>
    <row r="25" spans="1:6" ht="206.25" x14ac:dyDescent="0.25">
      <c r="A25" s="5">
        <f t="shared" si="1"/>
        <v>8</v>
      </c>
      <c r="B25" s="2" t="s">
        <v>9</v>
      </c>
      <c r="C25" s="5">
        <v>20</v>
      </c>
      <c r="D25" s="5">
        <v>4000</v>
      </c>
      <c r="E25" s="5">
        <v>8</v>
      </c>
      <c r="F25" s="7"/>
    </row>
    <row r="26" spans="1:6" ht="150" x14ac:dyDescent="0.25">
      <c r="A26" s="5">
        <f t="shared" si="1"/>
        <v>9</v>
      </c>
      <c r="B26" s="2" t="s">
        <v>10</v>
      </c>
      <c r="C26" s="5">
        <v>5</v>
      </c>
      <c r="D26" s="5">
        <v>4000</v>
      </c>
      <c r="E26" s="5">
        <v>104</v>
      </c>
      <c r="F26" s="7"/>
    </row>
    <row r="27" spans="1:6" ht="150" x14ac:dyDescent="0.25">
      <c r="A27" s="5">
        <f t="shared" si="1"/>
        <v>10</v>
      </c>
      <c r="B27" s="2" t="s">
        <v>16</v>
      </c>
      <c r="C27" s="5">
        <v>5</v>
      </c>
      <c r="D27" s="5">
        <v>4000</v>
      </c>
      <c r="E27" s="5">
        <f>4+5+5+6</f>
        <v>20</v>
      </c>
      <c r="F27" s="9"/>
    </row>
    <row r="28" spans="1:6" ht="112.5" x14ac:dyDescent="0.25">
      <c r="A28" s="5">
        <f t="shared" si="1"/>
        <v>11</v>
      </c>
      <c r="B28" s="2" t="s">
        <v>11</v>
      </c>
      <c r="C28" s="5">
        <v>20</v>
      </c>
      <c r="D28" s="5">
        <v>4000</v>
      </c>
      <c r="E28" s="5">
        <v>60</v>
      </c>
      <c r="F28" s="9"/>
    </row>
    <row r="29" spans="1:6" ht="112.5" x14ac:dyDescent="0.25">
      <c r="A29" s="5">
        <f t="shared" si="1"/>
        <v>12</v>
      </c>
      <c r="B29" s="2" t="s">
        <v>17</v>
      </c>
      <c r="C29" s="5">
        <v>20</v>
      </c>
      <c r="D29" s="5">
        <v>4000</v>
      </c>
      <c r="E29" s="5">
        <f>10+10+8+9</f>
        <v>37</v>
      </c>
    </row>
  </sheetData>
  <mergeCells count="2">
    <mergeCell ref="A1:E1"/>
    <mergeCell ref="A16:E16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2025-10-06T14:30:51Z</dcterms:modified>
</cp:coreProperties>
</file>