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400" yWindow="0" windowWidth="14400" windowHeight="156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4" i="1"/>
  <c r="E8" i="1"/>
  <c r="E7" i="1"/>
  <c r="E6" i="1"/>
  <c r="E4" i="1"/>
</calcChain>
</file>

<file path=xl/sharedStrings.xml><?xml version="1.0" encoding="utf-8"?>
<sst xmlns="http://schemas.openxmlformats.org/spreadsheetml/2006/main" count="30" uniqueCount="14">
  <si>
    <t>№</t>
  </si>
  <si>
    <t>Светильник</t>
  </si>
  <si>
    <t>КЦТ, К</t>
  </si>
  <si>
    <t>Количество, шт</t>
  </si>
  <si>
    <t>Мощность, Вт</t>
  </si>
  <si>
    <r>
      <t>"Стрелка" 
Светильник Selecta S-System Profile 50*50(h)мм</t>
    </r>
    <r>
      <rPr>
        <sz val="7"/>
        <color rgb="FFFF0000"/>
        <rFont val="ISOCPEUR"/>
        <family val="2"/>
        <charset val="204"/>
      </rPr>
      <t/>
    </r>
  </si>
  <si>
    <r>
      <t>Светильник "линейный" 
Selecta S-System Profile 50*50(h)</t>
    </r>
    <r>
      <rPr>
        <sz val="7"/>
        <color rgb="FFFF0000"/>
        <rFont val="ISOCPEUR"/>
        <family val="2"/>
        <charset val="204"/>
      </rPr>
      <t/>
    </r>
  </si>
  <si>
    <t>Светильник подвесной 
Selecta Line 37 UGR (9961), 37х37х1761мм</t>
  </si>
  <si>
    <t>Светильник подвесной 
Selecta Line 37 UGR (9961), 37х37х1070мм</t>
  </si>
  <si>
    <t>Профиль алюминиевый 26х24(h)мм, RAL9005 c источниками света с IP54, рассеиватель опал, с настенным креплением с помощью регулируемого кронштейна</t>
  </si>
  <si>
    <t>п.м.</t>
  </si>
  <si>
    <r>
      <t xml:space="preserve">Светильник "линейный" 
Selecta S-System Profile 50*50(h) </t>
    </r>
    <r>
      <rPr>
        <sz val="14"/>
        <color rgb="FFFF0000"/>
        <rFont val="Times New Roman"/>
        <family val="1"/>
        <charset val="204"/>
      </rPr>
      <t>БАП</t>
    </r>
  </si>
  <si>
    <t>Сиреневый бульвар, вл. 4 6.1 Парковка</t>
  </si>
  <si>
    <t>Сиреневый бульвар, вл. 4 6.2 Парковка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</si>
</sst>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7"/>
      <color rgb="FFFF0000"/>
      <name val="ISOCPEUR"/>
      <family val="2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A4" zoomScale="55" zoomScaleNormal="55" workbookViewId="0">
      <selection activeCell="F20" sqref="F20"/>
    </sheetView>
  </sheetViews>
  <sheetFormatPr defaultRowHeight="15" x14ac:dyDescent="0.25"/>
  <cols>
    <col min="2" max="2" width="27.7109375" customWidth="1"/>
    <col min="3" max="3" width="13.7109375" customWidth="1"/>
    <col min="4" max="4" width="10.5703125" customWidth="1"/>
    <col min="5" max="5" width="19.28515625" customWidth="1"/>
    <col min="6" max="6" width="11" customWidth="1"/>
    <col min="7" max="7" width="16.28515625" customWidth="1"/>
    <col min="8" max="8" width="15.42578125" customWidth="1"/>
  </cols>
  <sheetData>
    <row r="1" spans="1:6" ht="18.75" x14ac:dyDescent="0.3">
      <c r="A1" s="6" t="s">
        <v>12</v>
      </c>
      <c r="B1" s="6"/>
      <c r="C1" s="6"/>
      <c r="D1" s="6"/>
      <c r="E1" s="6"/>
      <c r="F1" s="4"/>
    </row>
    <row r="2" spans="1:6" ht="18.75" x14ac:dyDescent="0.3">
      <c r="A2" s="5" t="s">
        <v>0</v>
      </c>
      <c r="B2" s="5" t="s">
        <v>1</v>
      </c>
      <c r="C2" s="5" t="s">
        <v>4</v>
      </c>
      <c r="D2" s="5" t="s">
        <v>2</v>
      </c>
      <c r="E2" s="5" t="s">
        <v>3</v>
      </c>
      <c r="F2" s="4"/>
    </row>
    <row r="3" spans="1:6" ht="75" x14ac:dyDescent="0.3">
      <c r="A3" s="5">
        <v>1</v>
      </c>
      <c r="B3" s="2" t="s">
        <v>5</v>
      </c>
      <c r="C3" s="5">
        <v>10</v>
      </c>
      <c r="D3" s="5">
        <v>4000</v>
      </c>
      <c r="E3" s="5">
        <v>62</v>
      </c>
      <c r="F3" s="4"/>
    </row>
    <row r="4" spans="1:6" ht="78" customHeight="1" x14ac:dyDescent="0.3">
      <c r="A4" s="5">
        <v>2</v>
      </c>
      <c r="B4" s="2" t="s">
        <v>6</v>
      </c>
      <c r="C4" s="5">
        <v>10</v>
      </c>
      <c r="D4" s="5">
        <v>4000</v>
      </c>
      <c r="E4" s="5">
        <f>54+(239+0.5)+941+46+(221*0.5)+711</f>
        <v>2102</v>
      </c>
      <c r="F4" s="4" t="s">
        <v>10</v>
      </c>
    </row>
    <row r="5" spans="1:6" ht="78" customHeight="1" x14ac:dyDescent="0.3">
      <c r="A5" s="5">
        <v>3</v>
      </c>
      <c r="B5" s="2" t="s">
        <v>11</v>
      </c>
      <c r="C5" s="5">
        <v>10</v>
      </c>
      <c r="D5" s="5">
        <v>4000</v>
      </c>
      <c r="E5" s="5">
        <v>775</v>
      </c>
      <c r="F5" s="4" t="s">
        <v>10</v>
      </c>
    </row>
    <row r="6" spans="1:6" ht="75" x14ac:dyDescent="0.3">
      <c r="A6" s="5">
        <v>4</v>
      </c>
      <c r="B6" s="2" t="s">
        <v>7</v>
      </c>
      <c r="C6" s="5">
        <v>15</v>
      </c>
      <c r="D6" s="5">
        <v>4000</v>
      </c>
      <c r="E6" s="5">
        <f>38+27</f>
        <v>65</v>
      </c>
      <c r="F6" s="4"/>
    </row>
    <row r="7" spans="1:6" ht="75" x14ac:dyDescent="0.3">
      <c r="A7" s="5">
        <v>6</v>
      </c>
      <c r="B7" s="2" t="s">
        <v>8</v>
      </c>
      <c r="C7" s="5">
        <v>15</v>
      </c>
      <c r="D7" s="5">
        <v>4000</v>
      </c>
      <c r="E7" s="5">
        <f>105+56</f>
        <v>161</v>
      </c>
      <c r="F7" s="4"/>
    </row>
    <row r="8" spans="1:6" ht="187.5" x14ac:dyDescent="0.3">
      <c r="A8" s="5">
        <v>8</v>
      </c>
      <c r="B8" s="3" t="s">
        <v>9</v>
      </c>
      <c r="C8" s="5">
        <v>9.6</v>
      </c>
      <c r="D8" s="5">
        <v>4000</v>
      </c>
      <c r="E8" s="5">
        <f>50+522+33+370</f>
        <v>975</v>
      </c>
      <c r="F8" s="4" t="s">
        <v>10</v>
      </c>
    </row>
    <row r="9" spans="1:6" x14ac:dyDescent="0.25">
      <c r="B9" s="1"/>
    </row>
    <row r="10" spans="1:6" x14ac:dyDescent="0.25">
      <c r="B10" s="1"/>
    </row>
    <row r="11" spans="1:6" ht="18.75" x14ac:dyDescent="0.3">
      <c r="A11" s="6" t="s">
        <v>13</v>
      </c>
      <c r="B11" s="6"/>
      <c r="C11" s="6"/>
      <c r="D11" s="6"/>
      <c r="E11" s="6"/>
      <c r="F11" s="4"/>
    </row>
    <row r="12" spans="1:6" ht="18.75" x14ac:dyDescent="0.3">
      <c r="A12" s="5" t="s">
        <v>0</v>
      </c>
      <c r="B12" s="5" t="s">
        <v>1</v>
      </c>
      <c r="C12" s="5" t="s">
        <v>4</v>
      </c>
      <c r="D12" s="5" t="s">
        <v>2</v>
      </c>
      <c r="E12" s="5" t="s">
        <v>3</v>
      </c>
      <c r="F12" s="4"/>
    </row>
    <row r="13" spans="1:6" ht="75" x14ac:dyDescent="0.3">
      <c r="A13" s="5">
        <v>1</v>
      </c>
      <c r="B13" s="2" t="s">
        <v>5</v>
      </c>
      <c r="C13" s="5">
        <v>10</v>
      </c>
      <c r="D13" s="5">
        <v>4000</v>
      </c>
      <c r="E13" s="5">
        <v>52</v>
      </c>
      <c r="F13" s="4"/>
    </row>
    <row r="14" spans="1:6" ht="75" x14ac:dyDescent="0.3">
      <c r="A14" s="5">
        <v>2</v>
      </c>
      <c r="B14" s="2" t="s">
        <v>6</v>
      </c>
      <c r="C14" s="5">
        <v>10</v>
      </c>
      <c r="D14" s="5">
        <v>4000</v>
      </c>
      <c r="E14" s="5">
        <f>77+(180*0.5)+790+32+(118*0.5)+639</f>
        <v>1687</v>
      </c>
      <c r="F14" s="4" t="s">
        <v>10</v>
      </c>
    </row>
    <row r="15" spans="1:6" ht="75" x14ac:dyDescent="0.3">
      <c r="A15" s="5">
        <v>3</v>
      </c>
      <c r="B15" s="2" t="s">
        <v>11</v>
      </c>
      <c r="C15" s="5">
        <v>10</v>
      </c>
      <c r="D15" s="5">
        <v>4000</v>
      </c>
      <c r="E15" s="5">
        <f>12+331+10+267</f>
        <v>620</v>
      </c>
      <c r="F15" s="4" t="s">
        <v>10</v>
      </c>
    </row>
    <row r="16" spans="1:6" ht="75" x14ac:dyDescent="0.3">
      <c r="A16" s="5">
        <v>4</v>
      </c>
      <c r="B16" s="2" t="s">
        <v>7</v>
      </c>
      <c r="C16" s="5">
        <v>15</v>
      </c>
      <c r="D16" s="5">
        <v>4000</v>
      </c>
      <c r="E16" s="5">
        <f>20+27</f>
        <v>47</v>
      </c>
      <c r="F16" s="4"/>
    </row>
    <row r="17" spans="1:6" ht="75" x14ac:dyDescent="0.3">
      <c r="A17" s="5">
        <v>6</v>
      </c>
      <c r="B17" s="2" t="s">
        <v>8</v>
      </c>
      <c r="C17" s="5">
        <v>15</v>
      </c>
      <c r="D17" s="5">
        <v>4000</v>
      </c>
      <c r="E17" s="5">
        <f>113+44</f>
        <v>157</v>
      </c>
      <c r="F17" s="4"/>
    </row>
    <row r="18" spans="1:6" ht="187.5" x14ac:dyDescent="0.3">
      <c r="A18" s="5">
        <v>8</v>
      </c>
      <c r="B18" s="3" t="s">
        <v>9</v>
      </c>
      <c r="C18" s="5">
        <v>9.6</v>
      </c>
      <c r="D18" s="5">
        <v>4000</v>
      </c>
      <c r="E18" s="5">
        <f>32+317+23+274</f>
        <v>646</v>
      </c>
      <c r="F18" s="4" t="s">
        <v>10</v>
      </c>
    </row>
    <row r="19" spans="1:6" ht="18.75" x14ac:dyDescent="0.3">
      <c r="F19" s="4"/>
    </row>
    <row r="20" spans="1:6" ht="18.75" x14ac:dyDescent="0.3">
      <c r="F20" s="4"/>
    </row>
  </sheetData>
  <mergeCells count="2">
    <mergeCell ref="A1:E1"/>
    <mergeCell ref="A11:E1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2025-10-06T07:56:51Z</dcterms:modified>
</cp:coreProperties>
</file>