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14400" yWindow="0" windowWidth="14400" windowHeight="156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4" i="1"/>
  <c r="E8" i="1"/>
  <c r="E6" i="1"/>
  <c r="E4" i="1"/>
  <c r="E3" i="1"/>
  <c r="E10" i="1"/>
  <c r="E9" i="1"/>
  <c r="E7" i="1"/>
  <c r="E5" i="1"/>
</calcChain>
</file>

<file path=xl/sharedStrings.xml><?xml version="1.0" encoding="utf-8"?>
<sst xmlns="http://schemas.openxmlformats.org/spreadsheetml/2006/main" count="15" uniqueCount="15">
  <si>
    <t>№</t>
  </si>
  <si>
    <t>Светильник</t>
  </si>
  <si>
    <t>КЦТ, К</t>
  </si>
  <si>
    <t>Количество, шт</t>
  </si>
  <si>
    <t>Мощность, Вт</t>
  </si>
  <si>
    <t>Светильник светодиодный встроенный, в сборе с блоком питания, поворотный, скрытый "под шпаклевку" потолка. Selecta LED Orbit GIPS, Ф68/85мм, h80мм, 15Вт, 4000К, линза 50гр., RAL9010 матовый.</t>
  </si>
  <si>
    <t>Светильник светодиодный встроенный, в сборе с блоком питания, поворотный, скрытый "под шпаклевку" потолка. Selecta LED Orbit GIPS, Ф68/85мм, h80мм, 5Вт, 4000К, линза 50гр., RAL9010 матовый.</t>
  </si>
  <si>
    <t>Светильник светодиодный "цилиндр" частично встроенный, поворотный, Selecta LED Top Spot mini Cuistom, Ф30мм, 71(h)мм, линза 10гр, 2,5Вт, 4000К, RAL9005 муар.</t>
  </si>
  <si>
    <t>Светильник светодиодный, линейный, встроенный, герметичная светодиодная лента в алюминиевом профиле Selecta LINIO BLIND, 35х10(h)мм, 20Вт/м, 4000К, силиконовый бесшовный рассеиватель, сварные угловые элементы, RAL9005 матовый.</t>
  </si>
  <si>
    <t>Светильник Selecta LED Top Spot Mounted, 90х150(h)мм, 20Вт, 4000К, линза 60град, RAL9005 мат/</t>
  </si>
  <si>
    <r>
      <t xml:space="preserve">Светильник светодиодный встроенный, в сборе с блоком питания, поворотный, скрытый "под шпаклевку" потолка. Selecta LED Orbit GIPS, Ф68/85мм, h80мм, 15Вт, 4000К, линза 50гр., RAL9010 матовый. </t>
    </r>
    <r>
      <rPr>
        <b/>
        <sz val="14"/>
        <color rgb="FFFF0000"/>
        <rFont val="Times New Roman"/>
        <family val="1"/>
        <charset val="204"/>
      </rPr>
      <t>БАП</t>
    </r>
  </si>
  <si>
    <r>
      <t xml:space="preserve">Светильник светодиодный встроенный, в сборе с блоком питания, поворотный, скрытый "под шпаклевку" потолка. Selecta LED Orbit GIPS, Ф68/85мм, h80мм, 5Вт, 4000К, линза 50гр., RAL9010 матовый. </t>
    </r>
    <r>
      <rPr>
        <b/>
        <sz val="14"/>
        <color rgb="FFFF0000"/>
        <rFont val="Times New Roman"/>
        <family val="1"/>
        <charset val="204"/>
      </rPr>
      <t>БАП</t>
    </r>
  </si>
  <si>
    <r>
      <t>Светильник светодиодный "цилиндр" частично встроенный, поворотный, Selecta LED Top Spot mini Cuistom, Ф30мм, 71(h)мм, линза 10гр, 2,5Вт, 4000К, RAL9005 муар.</t>
    </r>
    <r>
      <rPr>
        <b/>
        <sz val="14"/>
        <color rgb="FFFF0000"/>
        <rFont val="Times New Roman"/>
        <family val="1"/>
        <charset val="204"/>
      </rPr>
      <t>БАП</t>
    </r>
  </si>
  <si>
    <r>
      <t xml:space="preserve">Светильник Selecta LED Top Spot Mounted, 90х150(h)мм, 20Вт, 4000К, линза 60град, RAL9005 мат </t>
    </r>
    <r>
      <rPr>
        <b/>
        <sz val="14"/>
        <color rgb="FFFF0000"/>
        <rFont val="Times New Roman"/>
        <family val="1"/>
        <charset val="204"/>
      </rPr>
      <t>БАП</t>
    </r>
  </si>
  <si>
    <t>Сиреневый бульвар, вл. 4 2 этаж корпус 6.2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</si>
</sst>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wrapText="1"/>
    </xf>
    <xf numFmtId="0" fontId="2" fillId="0" borderId="0" xfId="0" applyFont="1"/>
    <xf numFmtId="0" fontId="2" fillId="0" borderId="1" xfId="0" applyFont="1" applyBorder="1"/>
    <xf numFmtId="0" fontId="2" fillId="0" borderId="0" xfId="0" applyFont="1" applyBorder="1"/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zoomScale="55" zoomScaleNormal="55" workbookViewId="0">
      <selection sqref="A1:E1"/>
    </sheetView>
  </sheetViews>
  <sheetFormatPr defaultRowHeight="18.75" x14ac:dyDescent="0.3"/>
  <cols>
    <col min="1" max="1" width="9.140625" style="2"/>
    <col min="2" max="2" width="27.7109375" style="2" customWidth="1"/>
    <col min="3" max="3" width="13.7109375" style="2" customWidth="1"/>
    <col min="4" max="4" width="10.5703125" style="2" customWidth="1"/>
    <col min="5" max="5" width="19.28515625" style="2" customWidth="1"/>
    <col min="6" max="6" width="11" style="2" customWidth="1"/>
    <col min="7" max="7" width="16.28515625" style="2" customWidth="1"/>
    <col min="8" max="8" width="15.42578125" style="2" customWidth="1"/>
    <col min="9" max="16384" width="9.140625" style="2"/>
  </cols>
  <sheetData>
    <row r="1" spans="1:9" x14ac:dyDescent="0.3">
      <c r="A1" s="8" t="s">
        <v>14</v>
      </c>
      <c r="B1" s="8"/>
      <c r="C1" s="8"/>
      <c r="D1" s="8"/>
      <c r="E1" s="8"/>
    </row>
    <row r="2" spans="1:9" x14ac:dyDescent="0.3">
      <c r="A2" s="3" t="s">
        <v>0</v>
      </c>
      <c r="B2" s="3" t="s">
        <v>1</v>
      </c>
      <c r="C2" s="3" t="s">
        <v>4</v>
      </c>
      <c r="D2" s="3" t="s">
        <v>2</v>
      </c>
      <c r="E2" s="3" t="s">
        <v>3</v>
      </c>
    </row>
    <row r="3" spans="1:9" ht="225" x14ac:dyDescent="0.3">
      <c r="A3" s="3">
        <v>1</v>
      </c>
      <c r="B3" s="1" t="s">
        <v>5</v>
      </c>
      <c r="C3" s="3">
        <v>15</v>
      </c>
      <c r="D3" s="3">
        <v>4000</v>
      </c>
      <c r="E3" s="3">
        <f>8+4+8+4</f>
        <v>24</v>
      </c>
    </row>
    <row r="4" spans="1:9" ht="225" x14ac:dyDescent="0.3">
      <c r="A4" s="3">
        <f>A3+1</f>
        <v>2</v>
      </c>
      <c r="B4" s="1" t="s">
        <v>10</v>
      </c>
      <c r="C4" s="3">
        <v>15</v>
      </c>
      <c r="D4" s="3">
        <v>4000</v>
      </c>
      <c r="E4" s="3">
        <f>4+2+4+2</f>
        <v>12</v>
      </c>
    </row>
    <row r="5" spans="1:9" ht="212.25" customHeight="1" x14ac:dyDescent="0.3">
      <c r="A5" s="3">
        <f t="shared" ref="A5:A12" si="0">A4+1</f>
        <v>3</v>
      </c>
      <c r="B5" s="1" t="s">
        <v>6</v>
      </c>
      <c r="C5" s="3">
        <v>5</v>
      </c>
      <c r="D5" s="3">
        <v>4000</v>
      </c>
      <c r="E5" s="3">
        <f>40+40+40+30</f>
        <v>150</v>
      </c>
    </row>
    <row r="6" spans="1:9" ht="212.25" customHeight="1" x14ac:dyDescent="0.3">
      <c r="A6" s="3">
        <f t="shared" si="0"/>
        <v>4</v>
      </c>
      <c r="B6" s="1" t="s">
        <v>11</v>
      </c>
      <c r="C6" s="3">
        <v>5</v>
      </c>
      <c r="D6" s="3">
        <v>4000</v>
      </c>
      <c r="E6" s="3">
        <f>5+5+5+5</f>
        <v>20</v>
      </c>
    </row>
    <row r="7" spans="1:9" ht="203.25" customHeight="1" x14ac:dyDescent="0.3">
      <c r="A7" s="3">
        <f t="shared" si="0"/>
        <v>5</v>
      </c>
      <c r="B7" s="1" t="s">
        <v>7</v>
      </c>
      <c r="C7" s="3">
        <v>2.5</v>
      </c>
      <c r="D7" s="3">
        <v>4000</v>
      </c>
      <c r="E7" s="3">
        <f>8+10+9+11</f>
        <v>38</v>
      </c>
    </row>
    <row r="8" spans="1:9" ht="203.25" customHeight="1" x14ac:dyDescent="0.3">
      <c r="A8" s="3">
        <f t="shared" si="0"/>
        <v>6</v>
      </c>
      <c r="B8" s="1" t="s">
        <v>12</v>
      </c>
      <c r="C8" s="3">
        <v>2.5</v>
      </c>
      <c r="D8" s="3">
        <v>4000</v>
      </c>
      <c r="E8" s="3">
        <f>6+8+7+9</f>
        <v>30</v>
      </c>
    </row>
    <row r="9" spans="1:9" ht="264.75" customHeight="1" x14ac:dyDescent="0.3">
      <c r="A9" s="3">
        <f t="shared" si="0"/>
        <v>7</v>
      </c>
      <c r="B9" s="1" t="s">
        <v>8</v>
      </c>
      <c r="C9" s="3">
        <v>20</v>
      </c>
      <c r="D9" s="3">
        <v>4000</v>
      </c>
      <c r="E9" s="3">
        <f>26+34+25+36</f>
        <v>121</v>
      </c>
    </row>
    <row r="10" spans="1:9" ht="112.5" x14ac:dyDescent="0.3">
      <c r="A10" s="3">
        <f t="shared" si="0"/>
        <v>8</v>
      </c>
      <c r="B10" s="1" t="s">
        <v>9</v>
      </c>
      <c r="C10" s="3">
        <v>20</v>
      </c>
      <c r="D10" s="3">
        <v>4000</v>
      </c>
      <c r="E10" s="3">
        <f>2+2+2+2</f>
        <v>8</v>
      </c>
    </row>
    <row r="11" spans="1:9" ht="112.5" x14ac:dyDescent="0.3">
      <c r="A11" s="3">
        <f t="shared" si="0"/>
        <v>9</v>
      </c>
      <c r="B11" s="1" t="s">
        <v>13</v>
      </c>
      <c r="C11" s="3">
        <v>20</v>
      </c>
      <c r="D11" s="3">
        <v>4000</v>
      </c>
      <c r="E11" s="3">
        <v>8</v>
      </c>
    </row>
    <row r="12" spans="1:9" x14ac:dyDescent="0.3">
      <c r="A12" s="4"/>
      <c r="B12" s="7"/>
    </row>
    <row r="13" spans="1:9" x14ac:dyDescent="0.3">
      <c r="B13" s="7"/>
    </row>
    <row r="14" spans="1:9" x14ac:dyDescent="0.3">
      <c r="A14" s="9"/>
      <c r="B14" s="9"/>
      <c r="C14" s="9"/>
      <c r="D14" s="9"/>
      <c r="E14" s="9"/>
      <c r="F14" s="4"/>
      <c r="G14" s="4"/>
      <c r="H14" s="4"/>
      <c r="I14" s="4"/>
    </row>
    <row r="15" spans="1:9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3">
      <c r="A16" s="4"/>
      <c r="B16" s="5"/>
      <c r="C16" s="4"/>
      <c r="D16" s="4"/>
      <c r="E16" s="4"/>
      <c r="F16" s="4"/>
      <c r="G16" s="4"/>
      <c r="H16" s="4"/>
      <c r="I16" s="4"/>
    </row>
    <row r="17" spans="1:9" x14ac:dyDescent="0.3">
      <c r="A17" s="4"/>
      <c r="B17" s="5"/>
      <c r="C17" s="4"/>
      <c r="D17" s="4"/>
      <c r="E17" s="4"/>
      <c r="F17" s="4"/>
      <c r="G17" s="4"/>
      <c r="H17" s="4"/>
      <c r="I17" s="4"/>
    </row>
    <row r="18" spans="1:9" x14ac:dyDescent="0.3">
      <c r="A18" s="4"/>
      <c r="B18" s="5"/>
      <c r="C18" s="4"/>
      <c r="D18" s="4"/>
      <c r="E18" s="4"/>
      <c r="F18" s="4"/>
      <c r="G18" s="4"/>
      <c r="H18" s="4"/>
      <c r="I18" s="4"/>
    </row>
    <row r="19" spans="1:9" x14ac:dyDescent="0.3">
      <c r="A19" s="4"/>
      <c r="B19" s="5"/>
      <c r="C19" s="4"/>
      <c r="D19" s="4"/>
      <c r="E19" s="4"/>
      <c r="F19" s="4"/>
      <c r="G19" s="4"/>
      <c r="H19" s="4"/>
      <c r="I19" s="4"/>
    </row>
    <row r="20" spans="1:9" x14ac:dyDescent="0.3">
      <c r="A20" s="4"/>
      <c r="B20" s="5"/>
      <c r="C20" s="4"/>
      <c r="D20" s="4"/>
      <c r="E20" s="4"/>
      <c r="F20" s="4"/>
      <c r="G20" s="4"/>
      <c r="H20" s="4"/>
      <c r="I20" s="4"/>
    </row>
    <row r="21" spans="1:9" x14ac:dyDescent="0.3">
      <c r="A21" s="4"/>
      <c r="B21" s="6"/>
      <c r="C21" s="4"/>
      <c r="D21" s="4"/>
      <c r="E21" s="4"/>
      <c r="F21" s="4"/>
      <c r="G21" s="4"/>
      <c r="H21" s="4"/>
      <c r="I21" s="4"/>
    </row>
    <row r="22" spans="1:9" x14ac:dyDescent="0.3">
      <c r="A22" s="4"/>
      <c r="B22" s="4"/>
      <c r="C22" s="4"/>
      <c r="D22" s="4"/>
      <c r="E22" s="4"/>
      <c r="F22" s="4"/>
      <c r="G22" s="4"/>
      <c r="H22" s="4"/>
      <c r="I22" s="4"/>
    </row>
    <row r="23" spans="1:9" x14ac:dyDescent="0.3">
      <c r="A23" s="4"/>
      <c r="B23" s="4"/>
      <c r="C23" s="4"/>
      <c r="D23" s="4"/>
      <c r="E23" s="4"/>
      <c r="F23" s="4"/>
      <c r="G23" s="4"/>
      <c r="H23" s="4"/>
      <c r="I23" s="4"/>
    </row>
    <row r="24" spans="1:9" x14ac:dyDescent="0.3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3">
      <c r="A27" s="4"/>
      <c r="B27" s="4"/>
      <c r="C27" s="4"/>
      <c r="D27" s="4"/>
      <c r="E27" s="4"/>
      <c r="F27" s="4"/>
      <c r="G27" s="4"/>
      <c r="H27" s="4"/>
      <c r="I27" s="4"/>
    </row>
    <row r="28" spans="1:9" x14ac:dyDescent="0.3">
      <c r="A28" s="4"/>
      <c r="B28" s="4"/>
      <c r="C28" s="4"/>
      <c r="D28" s="4"/>
      <c r="E28" s="4"/>
      <c r="F28" s="4"/>
      <c r="G28" s="4"/>
      <c r="H28" s="4"/>
      <c r="I28" s="4"/>
    </row>
    <row r="29" spans="1:9" x14ac:dyDescent="0.3">
      <c r="A29" s="4"/>
      <c r="B29" s="4"/>
      <c r="C29" s="4"/>
      <c r="D29" s="4"/>
      <c r="E29" s="4"/>
      <c r="F29" s="4"/>
      <c r="G29" s="4"/>
      <c r="H29" s="4"/>
      <c r="I29" s="4"/>
    </row>
    <row r="30" spans="1:9" x14ac:dyDescent="0.3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3">
      <c r="A31" s="4"/>
      <c r="B31" s="4"/>
      <c r="C31" s="4"/>
      <c r="D31" s="4"/>
      <c r="E31" s="4"/>
      <c r="F31" s="4"/>
      <c r="G31" s="4"/>
      <c r="H31" s="4"/>
      <c r="I31" s="4"/>
    </row>
    <row r="32" spans="1:9" x14ac:dyDescent="0.3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3">
      <c r="A33" s="4"/>
      <c r="B33" s="4"/>
      <c r="C33" s="4"/>
      <c r="D33" s="4"/>
      <c r="E33" s="4"/>
      <c r="F33" s="4"/>
      <c r="G33" s="4"/>
      <c r="H33" s="4"/>
      <c r="I33" s="4"/>
    </row>
    <row r="34" spans="1:9" x14ac:dyDescent="0.3">
      <c r="A34" s="4"/>
      <c r="B34" s="4"/>
      <c r="C34" s="4"/>
      <c r="D34" s="4"/>
      <c r="E34" s="4"/>
      <c r="F34" s="4"/>
      <c r="G34" s="4"/>
      <c r="H34" s="4"/>
      <c r="I34" s="4"/>
    </row>
    <row r="35" spans="1:9" x14ac:dyDescent="0.3">
      <c r="A35" s="4"/>
      <c r="B35" s="4"/>
      <c r="C35" s="4"/>
      <c r="D35" s="4"/>
      <c r="E35" s="4"/>
      <c r="F35" s="4"/>
      <c r="G35" s="4"/>
      <c r="H35" s="4"/>
      <c r="I35" s="4"/>
    </row>
  </sheetData>
  <mergeCells count="2">
    <mergeCell ref="A1:E1"/>
    <mergeCell ref="A14:E14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2025-10-06T11:06:36Z</dcterms:modified>
</cp:coreProperties>
</file>