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Объекты\(55) 10-01_Сереневый бульвар ПИК\(02) НА ОТПРАВКУ\Проверка ВОР\"/>
    </mc:Choice>
  </mc:AlternateContent>
  <xr:revisionPtr revIDLastSave="0" documentId="8_{68BC6D53-4FB4-48A9-8426-DDCA46390E17}" xr6:coauthVersionLast="47" xr6:coauthVersionMax="47" xr10:uidLastSave="{00000000-0000-0000-0000-000000000000}"/>
  <bookViews>
    <workbookView xWindow="38280" yWindow="-120" windowWidth="38640" windowHeight="21120" activeTab="1" xr2:uid="{00000000-000D-0000-FFFF-FFFF00000000}"/>
  </bookViews>
  <sheets>
    <sheet name="Общие данные" sheetId="1" r:id="rId1"/>
    <sheet name="Отделка" sheetId="2" r:id="rId2"/>
  </sheets>
  <definedNames>
    <definedName name="_xlnm.Print_Titles" localSheetId="1">Отделка!$1:$3</definedName>
    <definedName name="_xlnm.Print_Area" localSheetId="1">Отделка!$A$1:$Z$49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49" i="2" l="1"/>
  <c r="X48" i="2"/>
  <c r="X47" i="2"/>
  <c r="X45" i="2"/>
  <c r="P42" i="2"/>
  <c r="M42" i="2"/>
  <c r="E42" i="2"/>
  <c r="X40" i="2"/>
  <c r="F40" i="2"/>
  <c r="E40" i="2"/>
  <c r="I39" i="2"/>
  <c r="F39" i="2"/>
  <c r="E39" i="2"/>
  <c r="X38" i="2"/>
  <c r="X37" i="2"/>
  <c r="X36" i="2"/>
  <c r="X34" i="2"/>
  <c r="X33" i="2"/>
  <c r="X32" i="2"/>
  <c r="X31" i="2"/>
  <c r="X29" i="2"/>
  <c r="X27" i="2"/>
  <c r="I27" i="2" s="1"/>
  <c r="F27" i="2"/>
  <c r="E27" i="2"/>
  <c r="X26" i="2"/>
  <c r="M26" i="2"/>
  <c r="F26" i="2"/>
  <c r="E26" i="2"/>
  <c r="X25" i="2"/>
  <c r="M25" i="2"/>
  <c r="F25" i="2"/>
  <c r="E25" i="2"/>
  <c r="X24" i="2"/>
  <c r="M24" i="2"/>
  <c r="F24" i="2"/>
  <c r="E24" i="2"/>
  <c r="U23" i="2"/>
  <c r="X23" i="2" s="1"/>
  <c r="M23" i="2"/>
  <c r="F23" i="2"/>
  <c r="U22" i="2"/>
  <c r="E22" i="2" s="1"/>
  <c r="M22" i="2"/>
  <c r="F22" i="2"/>
  <c r="U21" i="2"/>
  <c r="E21" i="2" s="1"/>
  <c r="M21" i="2"/>
  <c r="F21" i="2"/>
  <c r="I20" i="2"/>
  <c r="E20" i="2"/>
  <c r="I19" i="2"/>
  <c r="E19" i="2"/>
  <c r="I18" i="2"/>
  <c r="E18" i="2"/>
  <c r="I17" i="2"/>
  <c r="E17" i="2"/>
  <c r="I16" i="2"/>
  <c r="E16" i="2"/>
  <c r="I15" i="2"/>
  <c r="F15" i="2"/>
  <c r="E15" i="2"/>
  <c r="I14" i="2"/>
  <c r="F14" i="2"/>
  <c r="E14" i="2"/>
  <c r="X13" i="2"/>
  <c r="X12" i="2"/>
  <c r="X11" i="2"/>
  <c r="X10" i="2"/>
  <c r="X8" i="2"/>
  <c r="X7" i="2"/>
  <c r="X6" i="2"/>
  <c r="I4" i="2"/>
  <c r="F4" i="2"/>
  <c r="E4" i="2"/>
  <c r="I25" i="2" l="1"/>
  <c r="X21" i="2"/>
  <c r="I21" i="2" s="1"/>
  <c r="I23" i="2"/>
  <c r="E23" i="2"/>
  <c r="I26" i="2"/>
  <c r="I24" i="2"/>
  <c r="X22" i="2"/>
  <c r="I22" i="2" s="1"/>
</calcChain>
</file>

<file path=xl/sharedStrings.xml><?xml version="1.0" encoding="utf-8"?>
<sst xmlns="http://schemas.openxmlformats.org/spreadsheetml/2006/main" count="214" uniqueCount="174">
  <si>
    <t>Заполнить данные о проекте для автоматического подсчета позиций ВОР</t>
  </si>
  <si>
    <t>Секция 1</t>
  </si>
  <si>
    <t>Секция 2</t>
  </si>
  <si>
    <t>Секция 3</t>
  </si>
  <si>
    <t>Секция 4</t>
  </si>
  <si>
    <t>Секция 5</t>
  </si>
  <si>
    <t>Секция 6</t>
  </si>
  <si>
    <t>Секция 7</t>
  </si>
  <si>
    <t>Секция 8</t>
  </si>
  <si>
    <t>Секция 9</t>
  </si>
  <si>
    <t>Секция 10</t>
  </si>
  <si>
    <t>Кол-во секций</t>
  </si>
  <si>
    <t>Подземная автостоянка (0 - нет, 1 - есть)</t>
  </si>
  <si>
    <t>Кол-во надземных этажей</t>
  </si>
  <si>
    <t>Кол-во квартир (в т.ч. квартир для инвалидов)</t>
  </si>
  <si>
    <t>Кол-во квартир для инвалидов</t>
  </si>
  <si>
    <t>Кол-во лифтов для перевозки пожарных подразделений</t>
  </si>
  <si>
    <t>Кол-во эвакуационных лестниц из подземного паркинга (встроенные и отдельно стоящие)</t>
  </si>
  <si>
    <t>ОДС (0 - нет, 1 - есть)</t>
  </si>
  <si>
    <t>ЦИН (0 - нет, 1 - есть)</t>
  </si>
  <si>
    <t>Правила заполнения ВОР АР.Отделка</t>
  </si>
  <si>
    <t>1. На основании заполненных в таблице выше данных выполняется подсчет большей части позиций из раздела IV Разное.</t>
  </si>
  <si>
    <t>2. Для всех значений "по проекту", указанных в графе "Дополнительные данные" (столбец 3), необходимо заменить значение на указанное в ПД.</t>
  </si>
  <si>
    <t>3. Строки с нулевыми значениями объемов удаляются проектировщиком в конце заполнения ВОР.</t>
  </si>
  <si>
    <t>4. В состав подземной части входят: 
- помещения подземного паркинга; 
- технические помещения подземного этажа; 
- технические помещения для прокладки инженерных коммуникаций.</t>
  </si>
  <si>
    <t>5. В состав надземной нежилой части входят: 
- БКТ без отделки; 
- БКТ с отделкой (ЦИН); 
- ОДС;
- электрощитовые нежилой части, расположенные на 1 этаже.</t>
  </si>
  <si>
    <t>6. В состав надземной жилой части входят:
- МОП 1 этажа;
- МОП типовых этажей;
- технические помещения жилой части, расположенные на 1 этаже;
- квартиры;
- техническое пространство для прокладки инженерных коммуникаций (над рампой, чердак);
- технические помещения жилой части, расположенные на кровле (машинное помещение, помещение СС).</t>
  </si>
  <si>
    <t>7. Итоговая ведомость объемов работ в составе ПД АР по требованию МГЭ публикуется СТРОГО на листах А4 книжного формата.</t>
  </si>
  <si>
    <t>8. Для итоговой публикации предназначены столбцы 1-9 (A-H) вкладки "Отделка".</t>
  </si>
  <si>
    <t xml:space="preserve">9. Комментарии Блока стандартизации в столбце J носят справочный характер (дают ссылки на стандарты АР/АИ либо содержат рекомендации по заполнению отдельных позиций ВОР) и не предназначены для публикации. </t>
  </si>
  <si>
    <t>10. Марки, указанные в столбце 1 и содержащие знак "_" (например, П_3 или ОТ_17) не имеют отношения к маркам строительных конструкций и материалов из стандартов АР, не совпадают с ними по содержанию и являются исключительно внутренними марками ВОР АР.Отделка.</t>
  </si>
  <si>
    <t>с</t>
  </si>
  <si>
    <t>№ пп / Марка</t>
  </si>
  <si>
    <t>Наименование и виды работ</t>
  </si>
  <si>
    <t>Дополнительные данные</t>
  </si>
  <si>
    <t>Ед. изм.</t>
  </si>
  <si>
    <t xml:space="preserve">Общий объём ВОР "Стало" </t>
  </si>
  <si>
    <t>Общий объём из УВИД</t>
  </si>
  <si>
    <t>Ссылка на РД</t>
  </si>
  <si>
    <t>Примечание АГ</t>
  </si>
  <si>
    <t>Итого стало ОБЩИЙ</t>
  </si>
  <si>
    <t>Подземная часть</t>
  </si>
  <si>
    <t>УВИД</t>
  </si>
  <si>
    <t>Камеральная группа</t>
  </si>
  <si>
    <t>Итого стало Подземная часть</t>
  </si>
  <si>
    <t>Надземная часть 
(нежилая) (Автостоянка, хладоцентр, тех пом.)</t>
  </si>
  <si>
    <t>Надземная часть 
(нежилая)</t>
  </si>
  <si>
    <t>Надземная часть
(жилая)</t>
  </si>
  <si>
    <t>Примечание</t>
  </si>
  <si>
    <t>м2</t>
  </si>
  <si>
    <t>п.м.</t>
  </si>
  <si>
    <t>шт.</t>
  </si>
  <si>
    <t>IV</t>
  </si>
  <si>
    <t>Разное</t>
  </si>
  <si>
    <t>Декоративные решетки в нише приборов отопления</t>
  </si>
  <si>
    <t>ДР</t>
  </si>
  <si>
    <t>Декоративная решетка  алюминиевая системы отопления размер 600х2630мм. , съемная под шпаклевку или плитку, скрытого монтажа</t>
  </si>
  <si>
    <t>KNKA                        Ral 7047 (крепление под плитку скрытого монтажа)</t>
  </si>
  <si>
    <t>ДР1</t>
  </si>
  <si>
    <t>Декоративная решетка  алюминиевая  системы отопления размер 800х2630мм. , съемная под шпаклевку или плитку, скрытого монтажа</t>
  </si>
  <si>
    <t>ДР2</t>
  </si>
  <si>
    <t>Декоративная решетка  алюминиевая  системы отопления размер 600х3000мм. , съемная под шпаклевку или плитку, скрытого монтажа</t>
  </si>
  <si>
    <t>Ящики почтовые</t>
  </si>
  <si>
    <t>Блок почтовых ящиков. ТИП 1. RAL7035, (8 секций, 11 ящиков в секции, размер ящика 300х70(h)х240мм)                                                              (Ящики индивидуального изготовления из нержавеющей стали t 1,2-2мм, с лазерной резкой цифр номеров квартир с индивидуальным шрифтом, с заливкой цифр черной эмалью, с внутренним индивидуальным креплением замка, с окраской внутренних элементов ящика цветом Ral9005 и дверец в RAL7042 с шагренью, с матированием и доработкой замка)</t>
  </si>
  <si>
    <t>шт</t>
  </si>
  <si>
    <t>Блок почтовых ящиков. ТИП 1. RAL7035, (7 секций, 12 ящиков в секции, размер ящика 300х70(h)х240мм) (Ящики индивидуального изготовления из нержавеющей стали t 1,2-2мм, с лазерной резкой цифр номеров квартир с индивидуальным шрифтом, с заливкой цифр черной эмалью, с внутренним индивидуальным креплением замка, с окраской внутренних элементов ящика цветом Ral9005 и дверец в RAL7042 с шагренью, с матированием и доработкой замка)</t>
  </si>
  <si>
    <t>Блок почтовых ящиков. ТИП 1. RAL7035, (8 секций, 7 ящиков в секции, размер ящика 300х70(h)х240мм) (Ящики индивидуального изготовления из нержавеющей стали t 1,2-2мм, с лазерной резкой цифр номеров квартир с индивидуальным шрифтом, с заливкой цифр черной эмалью, с внутренним индивидуальным креплением замка, с окраской внутренних элементов ящика цветом Ral9005 и дверец в RAL7042 с шагренью, с матированием и доработкой замка)</t>
  </si>
  <si>
    <t>Блок почтовых ящиков. ТИП 1. RAL7035, (7 секций, 11 ящиков в секции, размер ящика 300х70(h)х240мм)      (Ящики индивидуального изготовления из нержавеющей стали t 1,2-2мм, с лазерной резкой цифр номеров квартир с индивидуальным шрифтом, с заливкой цифр черной эмалью, с внутренним индивидуальным креплением замка, с окраской внутренних элементов ящика цветом Ral9005 и дверец в RAL7042 с шагренью, с матированием и доработкой замка)</t>
  </si>
  <si>
    <t>Элементы навигации</t>
  </si>
  <si>
    <t xml:space="preserve">Навигация «Номер секции» </t>
  </si>
  <si>
    <t xml:space="preserve">Оклеивается черной пленкой Oracal 641-70М черная, матовая.   800х300h </t>
  </si>
  <si>
    <t xml:space="preserve">Навигация «Сетка квартир» </t>
  </si>
  <si>
    <t>440х400мм(h)., цв. чёрный. Печать навигации сетки квартир производится на листе  крупноформатного керамогранита 100х300х0,6cм</t>
  </si>
  <si>
    <t>Квартиры/Интервалы квартир</t>
  </si>
  <si>
    <t>Оклеивается черной пленкой Oracal 641-70М черная, матовая.</t>
  </si>
  <si>
    <t>Квартиры/Номер квартир</t>
  </si>
  <si>
    <t>Материал таблички поликрил чёрного цвета. 200х130х10мм</t>
  </si>
  <si>
    <t>Материал таблички  поликрил чёрного цвета. 200х130х10мм</t>
  </si>
  <si>
    <t>Материал таблички  поликрил чёрного цвета.200х130х10мм</t>
  </si>
  <si>
    <t>ПИ-01</t>
  </si>
  <si>
    <t>Наклейка знак обозначения с тактильной пиктограммой «Лифт для инвалидов»</t>
  </si>
  <si>
    <t xml:space="preserve">Полистерол толщ.3 мм, прямая печать. 150х150 </t>
  </si>
  <si>
    <t>ПИ-02</t>
  </si>
  <si>
    <t>Наклейка знак обозначения с пиктограммой тактильной «Вызов персонала»</t>
  </si>
  <si>
    <t>Полистерол толщ.3 мм, прямая печать  150х200</t>
  </si>
  <si>
    <t>ПИ-04</t>
  </si>
  <si>
    <t>Наклейка знак обозначения с пиктограммой тактильной «Лифт для пожарных»</t>
  </si>
  <si>
    <t>Полистерол толщ.3 мм, прямая печать 100х100</t>
  </si>
  <si>
    <t>ПИ-05</t>
  </si>
  <si>
    <t>Наклейка знак обозначения с пиктограммой тактильной «Пожаробезопасная зона»</t>
  </si>
  <si>
    <t>Полистерол толщ.3 мм, прямая печать 150х150</t>
  </si>
  <si>
    <t>ПИ-07</t>
  </si>
  <si>
    <t>Наклейка знак обозначения с пиктограммой тактильной «Номер этажа»</t>
  </si>
  <si>
    <t>Пиктограмма «Желтый круг для слабовидящих»; Арт. 10152-100-ZH, ∅100мм. Цвет: желтый.</t>
  </si>
  <si>
    <t>Тифлоцентр «Вертикаль»</t>
  </si>
  <si>
    <t>Лента контрастная, ж, 100 мм.</t>
  </si>
  <si>
    <t>Декоративная стеклянная панель в сборе с подсветкой и зеркалом</t>
  </si>
  <si>
    <t>Дз1</t>
  </si>
  <si>
    <t>Индивидуальное изготовление декоративных стеклянных панелей (декоративное зеркало), состоит из 2х слоев:
- 1 слой - закаленное стекло с окраской с внутренней стороны по градиенту, цв. градиента индивидуальный для каждого корпуса. Градиент в виде овала с переходом от яркого цвета к прозрачному 
- 2ой слой - зеркало.
По бокам панелей предусмотрена декоративная крепежная конструкция из алюминия\стали окрашенная в RAL с светодиодной подсветкой с диммером в светорассеивающем профиле с установкой во всю высоту с двух сторон панели. Панель по вертикали состоит из 2х элементов: 1-ый элемент 1230х3000(h)мм, 2-ой элемент 1230х1200(h)мм (уточняется после натурального замера фирмой-производителем)</t>
  </si>
  <si>
    <t>Индивидуальное изделие</t>
  </si>
  <si>
    <t>Зеркало (С/у, ПУИ, лапомойка)</t>
  </si>
  <si>
    <t>Кр.</t>
  </si>
  <si>
    <t>Крючок ominimalism настенный металлический H109, цв. черный, 40х55х20 мм, Оminimalism, Россия</t>
  </si>
  <si>
    <t>Дб.</t>
  </si>
  <si>
    <t>Держатель ominimalism для бумаги металлический H114 с полочкой, цв. черный, 305х83х30мм, Оminimalism, Россия</t>
  </si>
  <si>
    <t>Сушилка для рук Electrolux EHDA – 2500, арт. НС-0028148, нержавеющая сталь, Electrolux</t>
  </si>
  <si>
    <t>Зер.</t>
  </si>
  <si>
    <t>Зеркало Silver 400х900х6мм, устанавливается заподлицо с отделкой керамогранитом</t>
  </si>
  <si>
    <t>Арки индивидуального изготовления из декоративного профиля нерж. шлиф. стали в сборе с креплениями</t>
  </si>
  <si>
    <t>ДП1</t>
  </si>
  <si>
    <t>Декоративный угловой профиль из металла, в т.ч. для сбора индивидуальных изделий (арок), t=1,5мм., 100х100х40мм., окрашенный порошковой окраской по RAL.  Звуковиброизоляционная подложка с внутренней стороны.</t>
  </si>
  <si>
    <t>3,08кг/м.п.</t>
  </si>
  <si>
    <t>ДП2</t>
  </si>
  <si>
    <t>Декоративный п-образный профиль из нержавеющей стали,  в т.ч. для сбора индивидуальных изделий (арок), t=1,5мм., 220х100х30мм.  Хаотичная\вибрейшн G2 шлифовка, покрытие  нитрид титана, цв. Чёрный.</t>
  </si>
  <si>
    <t>5,81 кг/м.п.</t>
  </si>
  <si>
    <t>ДП3</t>
  </si>
  <si>
    <t>Декоративный п-образный профиль из нержавеющей стали t=1,5мм., 140х100х30мм.  Хаотичная\вибрейшн G2 шлифовка, покрытие  нитрид титана, цв. Чёрный.</t>
  </si>
  <si>
    <t>5,0 кг/м.п.</t>
  </si>
  <si>
    <t>Демпферы паркинга</t>
  </si>
  <si>
    <t>Демпфер угловой резиновый прямой ДУ-8. Демпферы на углах колонн и других конструктивных элементах, RAL9017, 100х100х800(h). (Крепление на высоту 150мм от уровня чистого пола с помощью саморезов с пластиковыми дюбелями – 5х40 мм. Количество креплений– 6 шт)</t>
  </si>
  <si>
    <t xml:space="preserve"> ООО ПК «Технология»</t>
  </si>
  <si>
    <t>Лайт-бокс</t>
  </si>
  <si>
    <t>900х2000(h)</t>
  </si>
  <si>
    <t>ВОР АИ</t>
  </si>
  <si>
    <t>Лавочки (вестибюль)</t>
  </si>
  <si>
    <t>Л1</t>
  </si>
  <si>
    <t>Лавочка, выполненная из металлического каркаса - Тр.20мм, облицованная крупноформатным керамогранитом 1000х3000х6мм. Сопряжение поверхностей под углом 45гр. Фаска 20мм в местах сопряжения опор лавочки с горизонтальной поверхностью лавочки. Размер 1950х300Х525(h)мм</t>
  </si>
  <si>
    <t xml:space="preserve"> Кашпо ( Вор АИ)</t>
  </si>
  <si>
    <t>К1</t>
  </si>
  <si>
    <t>Прямоугольное кашпо из бетона, цвет серый, 1200х300мм., h=520мм</t>
  </si>
  <si>
    <t>OMINIMALISM, Россия</t>
  </si>
  <si>
    <t>К2</t>
  </si>
  <si>
    <t>Кашпо круглое, металлические с порошковой окраской цвет черный, D=300мм, h=300мм.</t>
  </si>
  <si>
    <t>К3</t>
  </si>
  <si>
    <t>Кашпо круглое, металлические с порошковой окраской цвет белый, D=300мм, h=500мм.</t>
  </si>
  <si>
    <t>Итого стало Надземная часть 
(жилая)</t>
  </si>
  <si>
    <t>Итого стало           Надземная часть 
(нежилая) (Автостоянка, хладоцентр, тех пом.)</t>
  </si>
  <si>
    <t>Итого стало             Надземная часть 
(нежилая)</t>
  </si>
  <si>
    <t>Обоснование объема работ</t>
  </si>
  <si>
    <t>94-0421-ОК-1/Н-6.2-П-АР2.АИ л.10-13</t>
  </si>
  <si>
    <t>94-0421-ОК-1/Н-6.2-П-АР2.АИ л.14</t>
  </si>
  <si>
    <t>94-0421-ОК-1/Н-6.2-П-АР2.АИ л.24, 41, 57, 74</t>
  </si>
  <si>
    <t>94-0421-ОК-1/Н-6.2-П-АР2.АИ л.83</t>
  </si>
  <si>
    <t>94-0421-ОК-1/Н-6.2-П-АР2.АИ л.24, л.27-31, л.41, л.44-47, л.57, л.60-64, л.74, л.77-80</t>
  </si>
  <si>
    <t>94-0421-ОК-1/Н-6.2-П-АР2.АИ л.24, л.27-29, л.41, л.44, л.45, л.57, л.60-62, л.74, л.77, л.78</t>
  </si>
  <si>
    <t>94-0421-ОК-1/Н-6.2-П-АР2.АИ л.27-29, л.44, л.45, л.60-62, л.77, л.78</t>
  </si>
  <si>
    <t>94-0421-ОК-1/Н-6.2-П-АР2.АИ л.20, л.24, л.2-29, л.37, л.41, л.44, л.45, л.53, л.57, л.60-62, л.70,л.74,л.77,л.78,л.83</t>
  </si>
  <si>
    <t>94-0421-ОК-1/Н-6.2-П-АР2.АИ л.15-18, л.32-35, л.48-51, л.65-68</t>
  </si>
  <si>
    <t>94-0421-ОК-1/Н-6.2-1..4-П-АР1 ГЧ л.25-31, л.42-47, л.58-64, л.75-80</t>
  </si>
  <si>
    <t>94-0421-ОК-1/Н-6.2-1..4-П-АР1 ГЧ л.59, 94-0421-ОК-1/Н-6.2-П-АР2.АИ л.81</t>
  </si>
  <si>
    <t>Тамбуры 2-й эт (Корпус 6.2.4, Корпус 6.2.3, Корпус 6.2.2)</t>
  </si>
  <si>
    <t>Тамбуры 2-й эт (Корпус 6.2.1)</t>
  </si>
  <si>
    <t>Тамбуры 2-й эт (Корпус 6.2.4)</t>
  </si>
  <si>
    <t xml:space="preserve">Располагается на стекле над входной дверью в подъезд изнутри.  </t>
  </si>
  <si>
    <t>Располагается рядом с дверью</t>
  </si>
  <si>
    <t>Распологается в ЛК</t>
  </si>
  <si>
    <t>Клеится на первой и последней ступени лестничного марша</t>
  </si>
  <si>
    <t>Ведомость объемов работ. Внутренние работы.</t>
  </si>
  <si>
    <t>В проекте не указано что ящики выполнены из нерж стали1,2-2мм. В проекте указана окраска РАЛ7035 в ВОР7042 (материал и цвет 7042 был определен на площадке в процессе производства ящиков)</t>
  </si>
  <si>
    <t xml:space="preserve"> Указано кол-во одного размера, хотя в проекте есть размер навигации 280х495, 260</t>
  </si>
  <si>
    <r>
      <t xml:space="preserve">Располагается на стекле двери со стороны лифтового холла
</t>
    </r>
    <r>
      <rPr>
        <sz val="9"/>
        <color rgb="FFFF0000"/>
        <rFont val="Liberation Sans"/>
        <charset val="204"/>
      </rPr>
      <t>В проекте предусмотрено 72шт</t>
    </r>
  </si>
  <si>
    <r>
      <t>Табличка для нумерации номера этажа.</t>
    </r>
    <r>
      <rPr>
        <sz val="9"/>
        <color rgb="FFFF0000"/>
        <rFont val="Liberation Sans"/>
        <charset val="204"/>
      </rPr>
      <t xml:space="preserve"> Холл типового этажа</t>
    </r>
  </si>
  <si>
    <r>
      <rPr>
        <sz val="9"/>
        <color rgb="FFFF0000"/>
        <rFont val="Liberation Sans"/>
        <charset val="204"/>
      </rPr>
      <t>Холл типового этажа</t>
    </r>
    <r>
      <rPr>
        <sz val="9"/>
        <rFont val="Liberation Sans"/>
      </rPr>
      <t>/Номер этажа в лестн.клетке</t>
    </r>
  </si>
  <si>
    <r>
      <rPr>
        <sz val="9"/>
        <color rgb="FFFF0000"/>
        <rFont val="Quattrocento Sans"/>
        <family val="2"/>
      </rPr>
      <t xml:space="preserve">в 6.1.это таблички из полистирола, здесь наклейки. Проеком предполагались наклейки </t>
    </r>
    <r>
      <rPr>
        <sz val="9"/>
        <rFont val="Quattrocento Sans"/>
        <family val="2"/>
      </rPr>
      <t>У каждого лифта, подходящего для использования инвалидами, на каждом посадочном этаже</t>
    </r>
  </si>
  <si>
    <r>
      <rPr>
        <sz val="9"/>
        <color rgb="FFFF0000"/>
        <rFont val="Quattrocento Sans"/>
        <family val="2"/>
      </rPr>
      <t>в 6.1.это таблички из полистирола, здесь наклейки. Проеком предполагались наклейки</t>
    </r>
    <r>
      <rPr>
        <sz val="9"/>
        <rFont val="Quattrocento Sans"/>
        <family val="2"/>
      </rPr>
      <t xml:space="preserve"> У перегороворного устройства для инвалидов в вестибюле и лифтовых холлах</t>
    </r>
  </si>
  <si>
    <r>
      <rPr>
        <sz val="9"/>
        <color rgb="FFFF0000"/>
        <rFont val="Quattrocento Sans"/>
        <family val="2"/>
      </rPr>
      <t>в 6.1.это таблички из полистирола, здесь наклейки. Проеком предполагались наклейки</t>
    </r>
    <r>
      <rPr>
        <sz val="9"/>
        <rFont val="Quattrocento Sans"/>
        <family val="2"/>
      </rPr>
      <t xml:space="preserve"> У всех лифтов для перевозки пожарных подразделений на первом этаже</t>
    </r>
  </si>
  <si>
    <r>
      <rPr>
        <sz val="9"/>
        <color rgb="FFFF0000"/>
        <rFont val="Quattrocento Sans"/>
        <family val="2"/>
      </rPr>
      <t>в 6.1.это таблички из полистирола, здесь наклейки. Проеком предполагались наклейки</t>
    </r>
    <r>
      <rPr>
        <sz val="9"/>
        <rFont val="Quattrocento Sans"/>
        <family val="2"/>
      </rPr>
      <t xml:space="preserve"> Во всех лифтовых холлах</t>
    </r>
  </si>
  <si>
    <r>
      <rPr>
        <sz val="9"/>
        <color rgb="FFFF0000"/>
        <rFont val="Quattrocento Sans"/>
        <family val="2"/>
      </rPr>
      <t>в 6.1.это таблички из полистирола, здесь наклейки. Проеком предполагались наклейки</t>
    </r>
    <r>
      <rPr>
        <sz val="9"/>
        <rFont val="Quattrocento Sans"/>
        <family val="2"/>
      </rPr>
      <t xml:space="preserve"> У каждого лифта, подходящего для использования инвалидами, на каждом посадочном этаже</t>
    </r>
  </si>
  <si>
    <r>
      <t xml:space="preserve">Клеится на витражном остеклении дверей. </t>
    </r>
    <r>
      <rPr>
        <sz val="9"/>
        <color rgb="FFFF0000"/>
        <rFont val="Quattrocento Sans"/>
        <family val="2"/>
      </rPr>
      <t>Проектом предусмотрено 164шт</t>
    </r>
  </si>
  <si>
    <t>В проекте 147.2 п.м.</t>
  </si>
  <si>
    <t>В проекте 166.5 п.м.</t>
  </si>
  <si>
    <t>не указано кол-во</t>
  </si>
  <si>
    <r>
      <t xml:space="preserve">Информационная  панель лайт-бокс с подсветкой из акрилового стекла t=8мм., виниловой пленкой с печатью в индивидуальном цвете в соответствии с корпусом по градиенту с навигационной информацией в черном цвете. На скрытом крепеже. </t>
    </r>
    <r>
      <rPr>
        <sz val="9"/>
        <color rgb="FFFF0000"/>
        <rFont val="Quattrocento Sans"/>
        <family val="2"/>
      </rPr>
      <t>Хаотичная\виброшлифовка, покрытие интрицитаминным, цв. Чёрный.</t>
    </r>
  </si>
  <si>
    <t>лишняя информация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</si>
</sst>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theme="1"/>
      <name val="Arial"/>
      <scheme val="minor"/>
    </font>
    <font>
      <sz val="11"/>
      <color rgb="FF006100"/>
      <name val="Arial"/>
      <family val="2"/>
      <charset val="204"/>
      <scheme val="minor"/>
    </font>
    <font>
      <sz val="16"/>
      <color theme="1"/>
      <name val="Quattrocento Sans"/>
      <family val="2"/>
    </font>
    <font>
      <sz val="10"/>
      <color theme="1"/>
      <name val="Quattrocento Sans"/>
      <family val="2"/>
    </font>
    <font>
      <sz val="12"/>
      <color theme="1"/>
      <name val="Quattrocento Sans"/>
      <family val="2"/>
    </font>
    <font>
      <sz val="10"/>
      <name val="Arial"/>
      <family val="2"/>
      <charset val="204"/>
    </font>
    <font>
      <sz val="9"/>
      <color theme="1"/>
      <name val="Quattrocento Sans"/>
      <family val="2"/>
    </font>
    <font>
      <sz val="9"/>
      <name val="Quattrocento Sans"/>
      <family val="2"/>
    </font>
    <font>
      <b/>
      <sz val="9"/>
      <color theme="1"/>
      <name val="Quattrocento Sans"/>
      <family val="2"/>
    </font>
    <font>
      <b/>
      <sz val="10"/>
      <color theme="1"/>
      <name val="Arial"/>
      <family val="2"/>
      <charset val="204"/>
      <scheme val="minor"/>
    </font>
    <font>
      <sz val="9"/>
      <name val="Liberation Sans"/>
    </font>
    <font>
      <b/>
      <sz val="9"/>
      <name val="Quattrocento Sans"/>
      <family val="2"/>
    </font>
    <font>
      <sz val="9"/>
      <name val="Arial"/>
      <family val="2"/>
      <charset val="204"/>
    </font>
    <font>
      <sz val="9"/>
      <name val="Calibri"/>
      <family val="2"/>
      <charset val="204"/>
    </font>
    <font>
      <sz val="9"/>
      <name val="Arial"/>
      <family val="2"/>
      <charset val="204"/>
      <scheme val="minor"/>
    </font>
    <font>
      <b/>
      <sz val="9"/>
      <name val="Arial"/>
      <family val="2"/>
      <charset val="204"/>
      <scheme val="minor"/>
    </font>
    <font>
      <b/>
      <sz val="14"/>
      <name val="Arial"/>
      <family val="2"/>
      <charset val="204"/>
      <scheme val="major"/>
    </font>
    <font>
      <sz val="9"/>
      <color rgb="FFFF0000"/>
      <name val="Arial"/>
      <family val="2"/>
      <charset val="204"/>
      <scheme val="major"/>
    </font>
    <font>
      <sz val="9"/>
      <color rgb="FFFF0000"/>
      <name val="Arial"/>
      <family val="2"/>
      <charset val="204"/>
      <scheme val="minor"/>
    </font>
    <font>
      <sz val="9"/>
      <color rgb="FFFF0000"/>
      <name val="Liberation Sans"/>
      <charset val="204"/>
    </font>
    <font>
      <sz val="9"/>
      <name val="Liberation Sans"/>
      <charset val="204"/>
    </font>
    <font>
      <sz val="9"/>
      <color rgb="FFFF0000"/>
      <name val="Quattrocento Sans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2" borderId="0" applyNumberFormat="0" applyBorder="0"/>
  </cellStyleXfs>
  <cellXfs count="83">
    <xf numFmtId="0" fontId="0" fillId="0" borderId="0" xfId="0"/>
    <xf numFmtId="0" fontId="3" fillId="3" borderId="0" xfId="0" applyFont="1" applyFill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3" borderId="0" xfId="0" applyFont="1" applyFill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/>
    <xf numFmtId="0" fontId="6" fillId="0" borderId="5" xfId="0" applyFont="1" applyBorder="1" applyAlignment="1">
      <alignment horizontal="center" vertical="center" wrapText="1"/>
    </xf>
    <xf numFmtId="0" fontId="0" fillId="4" borderId="0" xfId="0" applyFill="1"/>
    <xf numFmtId="0" fontId="0" fillId="0" borderId="5" xfId="0" applyBorder="1"/>
    <xf numFmtId="0" fontId="0" fillId="5" borderId="0" xfId="0" applyFill="1"/>
    <xf numFmtId="0" fontId="9" fillId="4" borderId="0" xfId="0" applyFont="1" applyFill="1"/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7" fillId="0" borderId="6" xfId="0" applyFont="1" applyFill="1" applyBorder="1" applyAlignment="1">
      <alignment wrapText="1"/>
    </xf>
    <xf numFmtId="2" fontId="7" fillId="0" borderId="1" xfId="0" applyNumberFormat="1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12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  <xf numFmtId="0" fontId="12" fillId="0" borderId="1" xfId="0" applyFont="1" applyFill="1" applyBorder="1"/>
    <xf numFmtId="0" fontId="14" fillId="0" borderId="1" xfId="0" applyFont="1" applyFill="1" applyBorder="1"/>
    <xf numFmtId="0" fontId="1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7" fillId="0" borderId="6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4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/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4" fillId="6" borderId="1" xfId="1" applyFont="1" applyFill="1" applyBorder="1" applyAlignment="1">
      <alignment vertical="center" wrapText="1"/>
    </xf>
    <xf numFmtId="0" fontId="14" fillId="6" borderId="1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left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20" fillId="6" borderId="1" xfId="1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 wrapText="1"/>
    </xf>
    <xf numFmtId="0" fontId="14" fillId="6" borderId="1" xfId="0" applyFont="1" applyFill="1" applyBorder="1" applyAlignment="1">
      <alignment wrapText="1"/>
    </xf>
    <xf numFmtId="0" fontId="21" fillId="0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wrapText="1"/>
    </xf>
    <xf numFmtId="0" fontId="14" fillId="6" borderId="1" xfId="0" applyFont="1" applyFill="1" applyBorder="1" applyAlignment="1">
      <alignment horizontal="center" wrapText="1"/>
    </xf>
    <xf numFmtId="0" fontId="14" fillId="6" borderId="1" xfId="0" applyFont="1" applyFill="1" applyBorder="1" applyAlignment="1">
      <alignment horizontal="center" vertical="center"/>
    </xf>
    <xf numFmtId="0" fontId="14" fillId="6" borderId="1" xfId="0" applyFont="1" applyFill="1" applyBorder="1"/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sc:personList xmlns:sc="http://schemas.microsoft.com/office/spreadsheetml/2018/threadedcomments">
  <sc:person displayName="Оксана Компанец" id="{BDBD0E76-D6F8-DEF4-F4AD-681182E77B1C}" userId="1130000067955691" providerId="Teamlab"/>
  <sc:person displayName="Ирина Маляр (Генпро)" id="{D321BAF1-25BF-DFD7-2E6B-9B768A48058A}" userId="1130000070158732" providerId="Teamlab"/>
  <sc:person displayName="Вероника Пряхина" id="{C38D96D0-C9A2-BDAB-DB82-9E0200486DC9}" userId="1130000070052538" providerId="Teamlab"/>
  <sc:person displayName="-" id="{195A2D12-466C-F90C-3AA9-895DECC40EF6}"/>
  <sc:person displayName="Варвара Прозорова (Генпро)" id="{4B154582-A4B1-F1D3-35ED-5EE2801D4408}" userId="1130000070158744" providerId="Teamlab"/>
  <sc:person displayName="Кристина Савулиди" id="{765BD215-6C02-D4B0-CB74-047C6D72DD1C}" userId="1130000067185689" providerId="Teamlab"/>
  <sc:person displayName="Александр Шитвенков" id="{F326ABF7-9077-B5AC-DCD6-C0E063B238C7}" userId="1130000061711484" providerId="Teamlab"/>
  <sc:person displayName="Дмитрий Ермолов" id="{408A99CE-F543-C993-8222-AE09BB99C0DA}" userId="1130000061709377" providerId="Teamlab"/>
  <sc:person displayName="Ирина Гляс" id="{694C57A5-7C94-D064-36A4-9F275FF33CD5}" userId="1130000061710251" providerId="Teamlab"/>
  <sc:person displayName="Елена Ефанова" id="{867D26C1-4C23-C141-A75F-8C005B99399B}" userId="1130000061707892" providerId="Teamlab"/>
</s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sc:ThreadedComments xmlns:sc="http://schemas.microsoft.com/office/spreadsheetml/2018/threadedcomments">
  <sc:threadedComment ref="B103" dT="2025-11-26T08:51:01.98Z" personId="{BDBD0E76-D6F8-DEF4-F4AD-681182E77B1C}" id="{4ECB722A-6685-409D-C93C-502FBCD1E409}" done="0">
    <sc:text xml:space="preserve">Указать марку раствора
</sc:text>
  </sc:threadedComment>
  <sc:threadedComment ref="B103" dT="2026-01-15T13:01:29.42Z" personId="{D321BAF1-25BF-DFD7-2E6B-9B768A48058A}" id="{2B481519-D858-BC2E-8A2C-CA9E95BCBD85}" parentId="{4ECB722A-6685-409D-C93C-502FBCD1E409}" done="0">
    <sc:text xml:space="preserve">+
</sc:text>
  </sc:threadedComment>
  <sc:threadedComment ref="V103" dT="2025-11-05T08:02:50.44Z" personId="{C38D96D0-C9A2-BDAB-DB82-9E0200486DC9}" id="{B5E0A80E-5261-B97A-0F98-4FDBE3D9827A}" done="0">
    <sc:text xml:space="preserve">(15,89)-объем взят из старого РД (АР 2.1 корп. 2)
</sc:text>
  </sc:threadedComment>
  <sc:threadedComment ref="V103" dT="2026-01-16T14:21:17.80Z" personId="{D321BAF1-25BF-DFD7-2E6B-9B768A48058A}" id="{7A311675-A2AB-7307-576B-823D6EC02E8C}" parentId="{B5E0A80E-5261-B97A-0F98-4FDBE3D9827A}" done="0">
    <sc:text xml:space="preserve">+
</sc:text>
  </sc:threadedComment>
  <sc:threadedComment ref="B104" personId="{195A2D12-466C-F90C-3AA9-895DECC40EF6}" id="{9D9A2375-7E81-4137-B9CB-5EC95E9A78CF}" done="0">
    <sc:text xml:space="preserve">======
ID#AAABr5fDanw
Елена Ефанова    (2025-10-03 17:18:56)
пропишите наименование работы + материал как в предыдущем шаблоне. пропишите толщину выравнивания см.пример на полях
Anonymous:
Откорректировано
</sc:text>
  </sc:threadedComment>
  <sc:threadedComment ref="V104" dT="2025-11-05T07:42:39.99Z" personId="{C38D96D0-C9A2-BDAB-DB82-9E0200486DC9}" id="{7C7CB301-3395-A48C-0971-C69086FBA4ED}" done="0">
    <sc:text xml:space="preserve">(3,44+1,8+6,76)-объем взят из старого РД (АР 2.1 корп. 1-2)
</sc:text>
  </sc:threadedComment>
  <sc:threadedComment ref="V104" dT="2026-01-16T14:30:52.96Z" personId="{D321BAF1-25BF-DFD7-2E6B-9B768A48058A}" id="{F33B1A73-699C-3759-F394-22ED558D3B47}" parentId="{7C7CB301-3395-A48C-0971-C69086FBA4ED}" done="0">
    <sc:text xml:space="preserve">Данные неверны
</sc:text>
  </sc:threadedComment>
  <sc:threadedComment ref="O118" dT="2026-03-04T10:04:29.62Z" personId="{4B154582-A4B1-F1D3-35ED-5EE2801D4408}" id="{64C8348A-C2E9-15BC-5A97-473DBB980EAA}" done="0">
    <sc:text xml:space="preserve">Объем неверный, кладовые относятся к жилой части
</sc:text>
  </sc:threadedComment>
  <sc:threadedComment ref="V119" dT="2025-11-05T07:46:50.15Z" personId="{765BD215-6C02-D4B0-CB74-047C6D72DD1C}" id="{5F1ABAA5-DE70-789C-7D54-041563C7C20B}" done="0">
    <sc:text xml:space="preserve">(568,11+700,68)-объем взят из старого РД (АР 2.1 корп. 1-2)
По проекту АР3 
Тип П-5 
Объем: 591,89+715,31+619,4+754,25
Техническое пространство
</sc:text>
  </sc:threadedComment>
  <sc:threadedComment ref="V119" dT="2026-03-04T12:54:19.98Z" personId="{4B154582-A4B1-F1D3-35ED-5EE2801D4408}" id="{2263D5D0-6136-3848-01F3-DC2A3BE446D3}" parentId="{5F1ABAA5-DE70-789C-7D54-041563C7C20B}" done="0">
    <sc:text xml:space="preserve">неверное значение, тех. пространство относится к нежилой части
</sc:text>
  </sc:threadedComment>
  <sc:threadedComment ref="B120" dT="2025-11-26T09:49:09.70Z" personId="{BDBD0E76-D6F8-DEF4-F4AD-681182E77B1C}" id="{5FC1AA48-3116-A2AB-E3BE-AF531F971FC9}" done="0">
    <sc:text xml:space="preserve">Указать марку полностью, прописать размеры плиты
</sc:text>
  </sc:threadedComment>
  <sc:threadedComment ref="B120" dT="2026-03-03T10:59:13.29Z" personId="{D321BAF1-25BF-DFD7-2E6B-9B768A48058A}" id="{53CA0023-3F50-21E8-3BE3-9849E7B9C3EC}" parentId="{5FC1AA48-3116-A2AB-E3BE-AF531F971FC9}" done="0">
    <sc:text xml:space="preserve">+
</sc:text>
  </sc:threadedComment>
  <sc:threadedComment ref="V120" dT="2025-11-05T11:02:35.27Z" personId="{C38D96D0-C9A2-BDAB-DB82-9E0200486DC9}" id="{E52C13A6-3B18-4654-E310-C05A10211772}" done="0">
    <sc:text xml:space="preserve">(15,89)-объем взят из старого РД (АР 2.1 корп. 2)
</sc:text>
  </sc:threadedComment>
  <sc:threadedComment ref="V120" dT="2026-03-04T12:31:26.39Z" personId="{4B154582-A4B1-F1D3-35ED-5EE2801D4408}" id="{BE47B73E-47C3-3FFB-411D-394645A6C866}" parentId="{E52C13A6-3B18-4654-E310-C05A10211772}" done="0">
    <sc:text xml:space="preserve">неверное значение, не учтен корус 6.2.4
</sc:text>
  </sc:threadedComment>
  <sc:threadedComment ref="V13" dT="2025-10-29T13:09:01.45Z" personId="{765BD215-6C02-D4B0-CB74-047C6D72DD1C}" id="{D2970C8C-7B3C-7031-EBB5-6EAC2B78E0D2}" done="0">
    <sc:text xml:space="preserve">В АР1.1 на планах ВС-7 есть только в жилой части, ПУИ, с/у консьержа. 
В нежилой части данная перегородка отстутвтует.
</sc:text>
  </sc:threadedComment>
  <sc:threadedComment ref="V13" dT="2026-02-26T09:39:59.23Z" personId="{4B154582-A4B1-F1D3-35ED-5EE2801D4408}" id="{AE797AED-E17D-5EAA-A530-70B91E04BE05}" parentId="{D2970C8C-7B3C-7031-EBB5-6EAC2B78E0D2}" done="0">
    <sc:text xml:space="preserve">Некорректные данные
</sc:text>
  </sc:threadedComment>
  <sc:threadedComment ref="O122" dT="2025-11-11T08:38:50.38Z" personId="{C38D96D0-C9A2-BDAB-DB82-9E0200486DC9}" id="{EC2087D0-D46F-1EB7-9940-E0272BF75990}" done="0">
    <sc:text xml:space="preserve">По АР 1.1 объем (37,39+21,04) находится в жилой
</sc:text>
  </sc:threadedComment>
  <sc:threadedComment ref="V122" dT="2025-11-05T08:08:52.09Z" personId="{C38D96D0-C9A2-BDAB-DB82-9E0200486DC9}" id="{7635ABDA-36EF-FE1A-4FD5-52C9CA53A75C}" done="0">
    <sc:text xml:space="preserve">П-17: (5,7+6,28)-объем взят из старого РД (АР 2.1 корп. 1-2)
П-18: (16,87+13,57)-объем взят из старого РД (АР 2.1 корп. 1-2)
</sc:text>
  </sc:threadedComment>
  <sc:threadedComment ref="O125" dT="2026-03-04T12:28:21.77Z" personId="{4B154582-A4B1-F1D3-35ED-5EE2801D4408}" id="{6FC587AE-729F-789C-4B81-72025AEF1B2D}" done="0">
    <sc:text xml:space="preserve">Объем неверный
</sc:text>
  </sc:threadedComment>
  <sc:threadedComment ref="V125" dT="2025-11-05T08:13:50.86Z" personId="{765BD215-6C02-D4B0-CB74-047C6D72DD1C}" id="{323221E2-1C4B-318E-0995-51BE41B4DFA0}" done="0">
    <sc:text xml:space="preserve">(568,11+700,68)-объем взят из старого РД (АР 2.1 корп. 1-2)
По проекту АР3 
Тип П-5 
Объем: 591,89+715,31+619,4+754,25
Техническое пространство
</sc:text>
  </sc:threadedComment>
  <sc:threadedComment ref="V125" dT="2026-03-04T12:26:16.76Z" personId="{4B154582-A4B1-F1D3-35ED-5EE2801D4408}" id="{314BF9A7-97FF-119E-9A76-D01AD2EF6E0F}" parentId="{323221E2-1C4B-318E-0995-51BE41B4DFA0}" done="0">
    <sc:text xml:space="preserve">Объем неверный, техническое пространство относится к надземной части (нежилой)
</sc:text>
  </sc:threadedComment>
  <sc:threadedComment ref="V128" dT="2025-11-05T08:35:23.76Z" personId="{C38D96D0-C9A2-BDAB-DB82-9E0200486DC9}" id="{469BF199-8BAF-7E8F-7221-E35DFF8F6957}" done="0">
    <sc:text xml:space="preserve">П-17: (5,7+6,28)-объем взят из старого РД (АР 2.1 корп. 1-2)
П-18: (16,87+13,57)-объем взят из старого РД (АР 2.1 корп. 1-2)
П-44: (37,91)-объем взят из старого РД (АР 2.1 корп. 1)
П-50: (663,87+486,4)-объем взят из старого РД (АР 2.1 корп. 1-2)
</sc:text>
  </sc:threadedComment>
  <sc:threadedComment ref="V129" dT="2025-11-05T08:36:00.97Z" personId="{C38D96D0-C9A2-BDAB-DB82-9E0200486DC9}" id="{3AE8B918-87AC-3EDB-F60F-56EAE09BD541}" done="0">
    <sc:text xml:space="preserve">П-50: (663,87+486,4)-объем взят из старого РД (АР 2.1 корп. 1-2)
</sc:text>
  </sc:threadedComment>
  <sc:threadedComment ref="V131" dT="2025-11-05T11:06:27.62Z" personId="{C38D96D0-C9A2-BDAB-DB82-9E0200486DC9}" id="{DA3522C1-DB78-565E-2182-A83173A20B4F}" done="0">
    <sc:text xml:space="preserve">(15,89)-объем взят из старого РД (АР 2.1 корп. 2)
</sc:text>
  </sc:threadedComment>
  <sc:threadedComment ref="V132" dT="2025-11-05T11:07:44.12Z" personId="{C38D96D0-C9A2-BDAB-DB82-9E0200486DC9}" id="{02DCA38D-23FC-1AA0-3958-B103B182D8ED}" done="0">
    <sc:text xml:space="preserve">(15,89)-объем взят из старого РД (АР 2.1 корп. 2)
</sc:text>
  </sc:threadedComment>
  <sc:threadedComment ref="V133" dT="2025-11-05T11:07:47.60Z" personId="{C38D96D0-C9A2-BDAB-DB82-9E0200486DC9}" id="{ED2943BB-58FA-A4F1-BEC8-B937E2A91271}" done="0">
    <sc:text xml:space="preserve">(15,89)-объем взят из старого РД (АР 2.1 корп. 2)
</sc:text>
  </sc:threadedComment>
  <sc:threadedComment ref="V133" dT="2026-03-04T10:33:37.84Z" personId="{4B154582-A4B1-F1D3-35ED-5EE2801D4408}" id="{CEC84501-8855-DA74-766F-A064D45C1456}" parentId="{ED2943BB-58FA-A4F1-BEC8-B937E2A91271}" done="0">
    <sc:text xml:space="preserve">неверный объем, не учтен корпус 6.2.4
</sc:text>
  </sc:threadedComment>
  <sc:threadedComment ref="V134" dT="2025-11-06T13:57:46.64Z" personId="{765BD215-6C02-D4B0-CB74-047C6D72DD1C}" id="{B4BD1394-C97C-E70E-0131-6EF5B9FE9A5E}" done="0">
    <sc:text xml:space="preserve">По проекту АР3 
Тип П-2 
Объем: 5,81+5,75+6,83
Ступени лестничных маршей
</sc:text>
  </sc:threadedComment>
  <sc:threadedComment ref="M137" dT="2026-04-27T09:31:05.58Z" personId="{D321BAF1-25BF-DFD7-2E6B-9B768A48058A}" id="{F5D6BC30-FB9F-6E61-E891-48030FABD32D}" done="0">
    <sc:text xml:space="preserve">Откорректировали данные
</sc:text>
  </sc:threadedComment>
  <sc:threadedComment ref="J137" dT="2026-04-27T09:32:28.42Z" personId="{D321BAF1-25BF-DFD7-2E6B-9B768A48058A}" id="{49DD9271-00D3-366D-A4FF-9B9D377FC410}" done="0">
    <sc:text xml:space="preserve">Добавлены данные
</sc:text>
  </sc:threadedComment>
  <sc:threadedComment ref="A140" personId="{195A2D12-466C-F90C-3AA9-895DECC40EF6}" id="{393115DF-889A-42A4-8826-02778FB2478A}" done="0">
    <sc:text xml:space="preserve">======
ID#AAABr5fDan0
Anonymous    (2025-10-03 17:18:56)
Откорректировано
</sc:text>
  </sc:threadedComment>
  <sc:threadedComment ref="R15" dT="2026-01-19T08:37:19.17Z" personId="{D321BAF1-25BF-DFD7-2E6B-9B768A48058A}" id="{A01529CC-61B0-2D61-2CFD-BB23C67336D6}" done="0">
    <sc:text xml:space="preserve">Такого объема нет АР1 изм1
</sc:text>
  </sc:threadedComment>
  <sc:threadedComment ref="U15" dT="2026-01-19T08:33:12.27Z" personId="{D321BAF1-25BF-DFD7-2E6B-9B768A48058A}" id="{FC7C0375-F923-5540-E110-360227A44545}" done="0">
    <sc:text xml:space="preserve">Откорректировано согласно последнему изм. АР1
</sc:text>
  </sc:threadedComment>
  <sc:threadedComment ref="A154" personId="{195A2D12-466C-F90C-3AA9-895DECC40EF6}" id="{34273174-7569-4A78-B6CD-C33FDFAF746C}" done="0">
    <sc:text xml:space="preserve">======
ID#AAABr5fDaoE
Anonymous    (2025-10-03 17:18:56)
Откорректировано
</sc:text>
  </sc:threadedComment>
  <sc:threadedComment ref="C157" personId="{195A2D12-466C-F90C-3AA9-895DECC40EF6}" id="{EA4A3271-EE27-4B47-9D77-710333270DBF}" done="0">
    <sc:text xml:space="preserve">======
ID#AAABr5fDan8
Anonymous    (2025-10-03 17:18:56)
Добавлены данные толщины
</sc:text>
  </sc:threadedComment>
  <sc:threadedComment ref="C158" personId="{195A2D12-466C-F90C-3AA9-895DECC40EF6}" id="{55D9D663-1A98-4C5A-BB01-B39E2D060CE2}" done="0">
    <sc:text xml:space="preserve">======
ID#AAABr5fDan4
Оксана Компанец    (2025-10-03 17:18:56)
Указать толщину
Anonymous:
Данные добавлены
</sc:text>
  </sc:threadedComment>
  <sc:threadedComment ref="U17" personId="{195A2D12-466C-F90C-3AA9-895DECC40EF6}" id="{DC249F13-4037-429A-9F95-42CA937CD9E2}" done="0">
    <sc:text xml:space="preserve">======
ID#AAABr7mdwO0
Ирина Маляр (Генпро)    (2025-10-06 05:21:46)
Откорректированы данные
</sc:text>
  </sc:threadedComment>
  <sc:threadedComment ref="J161" personId="{195A2D12-466C-F90C-3AA9-895DECC40EF6}" id="{82502D4D-4FA2-409D-B7EB-F2EA7A3DC647}" done="0">
    <sc:text xml:space="preserve">======
ID#AAABr5oMDqE
Оксана Компанец    (2025-10-03 17:18:56)
Здесь должны быть объемы?
Anonymous:
Объемы добавлены
</sc:text>
  </sc:threadedComment>
  <sc:threadedComment ref="J167" dT="2026-03-02T06:36:04.79Z" personId="{D321BAF1-25BF-DFD7-2E6B-9B768A48058A}" id="{0791E20C-4A7C-2B52-F3AE-42D74944996C}" done="0">
    <sc:text xml:space="preserve">Откорректировано согласно последней документации АР
</sc:text>
  </sc:threadedComment>
  <sc:threadedComment ref="J169" personId="{195A2D12-466C-F90C-3AA9-895DECC40EF6}" id="{68B8325F-C8DE-4076-9CFB-945BC6093101}" done="0">
    <sc:text xml:space="preserve">======
ID#AAABr5oMDp4
Оксана Компанец    (2025-10-03 17:18:56)
Здесь должны быть объемы?
Anonymous:
Данные внесены
</sc:text>
  </sc:threadedComment>
  <sc:threadedComment ref="U18" personId="{195A2D12-466C-F90C-3AA9-895DECC40EF6}" id="{0440191A-2722-42C6-9061-9162080B710E}" done="0">
    <sc:text xml:space="preserve">======
ID#AAABr7mdwOs
Ирина Маляр (Генпро)    (2025-10-06 05:02:05)
Обновились данные
</sc:text>
  </sc:threadedComment>
  <sc:threadedComment ref="A175" personId="{195A2D12-466C-F90C-3AA9-895DECC40EF6}" id="{15AB8D58-C9BA-4D01-A998-B175E8C846F2}" done="0">
    <sc:text xml:space="preserve">======
ID#AAABr5oMDqw
Anonymous    (2025-10-03 17:18:56)
Добавлены данные
</sc:text>
  </sc:threadedComment>
  <sc:threadedComment ref="U19" personId="{195A2D12-466C-F90C-3AA9-895DECC40EF6}" id="{53E8AF93-0E9A-4900-855F-EAAEDD8D0F2D}" done="0">
    <sc:text xml:space="preserve">======
ID#AAABr5oMDqs
Ирина Маляр    (2025-10-03 17:18:56)
Введены новые данные в связи с переплан АИ
</sc:text>
  </sc:threadedComment>
  <sc:threadedComment ref="A183" personId="{195A2D12-466C-F90C-3AA9-895DECC40EF6}" id="{07285CB9-3FF5-416A-9341-3601902E4141}" done="0">
    <sc:text xml:space="preserve">======
ID#AAABr5fDank
Anonymous    (2025-10-03 17:18:56)
Добавлены данные
</sc:text>
  </sc:threadedComment>
  <sc:threadedComment ref="A197" personId="{195A2D12-466C-F90C-3AA9-895DECC40EF6}" id="{5E1C306E-336A-4568-88BE-115DD22B8243}" done="0">
    <sc:text xml:space="preserve">======
ID#AAABr5oMDqQ
Anonymous    (2025-10-03 17:18:56)
Добавлены объемы
</sc:text>
  </sc:threadedComment>
  <sc:threadedComment ref="A200" personId="{195A2D12-466C-F90C-3AA9-895DECC40EF6}" id="{5921B269-FC28-42BF-8D00-D20B8E900B2A}" done="0">
    <sc:text xml:space="preserve">======
ID#AAABr5fDanY
Anonymous    (2025-10-03 17:18:56)
Добавлены данные
</sc:text>
  </sc:threadedComment>
  <sc:threadedComment ref="U21" personId="{195A2D12-466C-F90C-3AA9-895DECC40EF6}" id="{B62F9183-8A83-4EB8-AA68-3F34D70ED9B8}" done="0">
    <sc:text xml:space="preserve">======
ID#AAABr7mdwOw
Ирина Маляр (Генпро)    (2025-10-06 05:11:33)
Введены новые данные в связи с переплан АИ
</sc:text>
  </sc:threadedComment>
  <sc:threadedComment ref="A207" personId="{195A2D12-466C-F90C-3AA9-895DECC40EF6}" id="{E1DA07E0-D0A2-48F7-82AA-ADB6AE60CBBB}" done="0">
    <sc:text xml:space="preserve">======
ID#AAABr5fDaoA
Anonymous    (2025-10-03 17:18:56)
Добавлены данные
</sc:text>
  </sc:threadedComment>
  <sc:threadedComment ref="V215" dT="2025-11-05T08:45:36.55Z" personId="{765BD215-6C02-D4B0-CB74-047C6D72DD1C}" id="{4D329CFC-6F53-00CE-0E07-D3CFBD5211C6}" done="0">
    <sc:text xml:space="preserve">(56,5+27,9)-объем взят из старого РД (АР 2.1 корп. 1-2)
По проекту АР3 
Объем: 4,39+4,27+4,04+4,01
Площадка
типового этажа
</sc:text>
  </sc:threadedComment>
  <sc:threadedComment ref="C217" personId="{195A2D12-466C-F90C-3AA9-895DECC40EF6}" id="{63F4AF76-746C-4D2D-B8DC-67B4A660363D}" done="0">
    <sc:text xml:space="preserve">======
ID#AAABr5oMDpw
Оксана Компанец    (2025-10-03 17:18:56)
Указать толщину
Anonymous:
Добавлена
</sc:text>
  </sc:threadedComment>
  <sc:threadedComment ref="V217" dT="2025-11-05T08:48:19.60Z" personId="{765BD215-6C02-D4B0-CB74-047C6D72DD1C}" id="{406E7821-CE8F-1381-163F-86C1DC7BF293}" done="0">
    <sc:text xml:space="preserve">(22,68+21,84)-объем взят из старого РД (АР 2.1 корп. 1-2)
По проекту АР3 
Тип П-4 
Объем: 2,48+4,56+3,29+3,88
Междуэтажная
лестничная
площадка
</sc:text>
  </sc:threadedComment>
  <sc:threadedComment ref="V219" dT="2025-11-05T08:57:21.14Z" personId="{765BD215-6C02-D4B0-CB74-047C6D72DD1C}" id="{FA18658C-CCE1-B7F0-3EF4-2400C6AEA8C5}" done="0">
    <sc:text xml:space="preserve">П-5: (568,11+700,68)-объем взят из старого РД (АР 2.1 корп. 1-2)
П-3: (56,5+27,9)-объем взят из старого РД (АР 2.1 корп. 1-2)
П-4: (22,68+21,84)-объем взят из старого РД (АР 2.1 корп. 1-2)
П-6: (152,63+120,96)-объем взят из старого РД (АР 2.1 корп. 1-2)
По проекту АР3 
Объем: 4,39+4,27
Площадка
типового этажа
Тип П-4 
Объем: 2,48+4,56+3,29+3,88
Междуэтажная
лестничная
площадка
Тип П-5 
Объем: 591,89+715,31+619,4+754,25
Техническое пространство
Тип П-46
Объем: 46,92+30,47+52,24+24,74
Машинное
помещение
лифтов,
помещение СС
</sc:text>
  </sc:threadedComment>
  <sc:threadedComment ref="V219" dT="2026-03-04T07:27:20.08Z" personId="{4B154582-A4B1-F1D3-35ED-5EE2801D4408}" id="{38EAE71B-2D06-AFC1-BA9C-46E40F6D1744}" parentId="{FA18658C-CCE1-B7F0-3EF4-2400C6AEA8C5}" done="0">
    <sc:text xml:space="preserve">П-3 и П-4 не содержат упрочняющей и обеспыливающей пропитки, объем неверный
</sc:text>
  </sc:threadedComment>
  <sc:threadedComment ref="V220" dT="2025-11-05T09:02:33.41Z" personId="{C38D96D0-C9A2-BDAB-DB82-9E0200486DC9}" id="{D6F862D9-8192-2CAF-9B1D-79A926D8931B}" done="0">
    <sc:text xml:space="preserve">(5,7+6,28)-объем взят из старого РД (АР 2.1 корп. 1-2)
</sc:text>
  </sc:threadedComment>
  <sc:threadedComment ref="B221" personId="{195A2D12-466C-F90C-3AA9-895DECC40EF6}" id="{30B6306B-15A1-489B-9AB2-558655BBB2F2}" done="0">
    <sc:text xml:space="preserve">======
ID#AAABstv6QUM
Ирина Маляр (Генпро)    (2025-10-06 18:09:49)
Замена линолеума на плитку
</sc:text>
  </sc:threadedComment>
  <sc:threadedComment ref="V223" dT="2025-11-05T10:41:49.51Z" personId="{C38D96D0-C9A2-BDAB-DB82-9E0200486DC9}" id="{7B1DA581-9094-0C3D-8509-64F44DF92F0F}" done="0">
    <sc:text xml:space="preserve">П-2: (3,44+1,8+6,76)-объем взят из старого РД (АР 2.1 корп. 1-2)
П-17: (5,7+6,28)-объем взят из старого РД (АР 2.1 корп. 1-2)
П-18: (16,87+13,57)-объем взят из старого РД (АР 2.1 корп. 1-2)
П-35: (841,12+515,55)-объем взят из старого РД (АР 2.1 корп. 1-2)
П-44: (37,91)-объем взят из старого РД (АР 2.1 корп. 1)
П-43*: (15,89)-объем взят из старого РД (АР 2.1 корп. 2)
По АР 1.1 Изм.1 
(37,39+21,04+516,37+41,14+42,13+4,42+25,45)
</sc:text>
  </sc:threadedComment>
  <sc:threadedComment ref="J223" dT="2025-10-20T13:30:47.25Z" personId="{D321BAF1-25BF-DFD7-2E6B-9B768A48058A}" id="{FACAF951-A18F-C309-278B-F994AC81C7F4}" done="0">
    <sc:text xml:space="preserve">Откорректирован объем
</sc:text>
  </sc:threadedComment>
  <sc:threadedComment ref="C225" dT="2026-01-28T14:41:50.78Z" personId="{BDBD0E76-D6F8-DEF4-F4AD-681182E77B1C}" id="{4433202C-CE91-5950-FA80-4FE4C464B2E5}" done="0">
    <sc:text xml:space="preserve">Укажите марку и размер плитки
</sc:text>
  </sc:threadedComment>
  <sc:threadedComment ref="V226" dT="2025-11-06T13:55:41.18Z" personId="{765BD215-6C02-D4B0-CB74-047C6D72DD1C}" id="{C98DA8CB-CE8B-D4FF-1014-88AA13F921D5}" done="0">
    <sc:text xml:space="preserve">В проекте АР3 
Тип П-2 
Объем: 5,81+5,75+6,83
Ступени лестничных маршей
</sc:text>
  </sc:threadedComment>
  <sc:threadedComment ref="C227" dT="2025-10-20T13:16:07.20Z" personId="{D321BAF1-25BF-DFD7-2E6B-9B768A48058A}" id="{82834B92-E02B-8338-C653-2C418EB2C40D}" done="0">
    <sc:text xml:space="preserve">Керамогранит заменен на керамическую плитку
</sc:text>
  </sc:threadedComment>
  <sc:threadedComment ref="J227" dT="2025-10-20T13:11:14.36Z" personId="{D321BAF1-25BF-DFD7-2E6B-9B768A48058A}" id="{5D774170-C916-F76E-599C-33D0B4735C20}" done="0">
    <sc:text xml:space="preserve">Откорректирован объем
</sc:text>
  </sc:threadedComment>
  <sc:threadedComment ref="C229" dT="2025-10-20T13:16:07.20Z" personId="{D321BAF1-25BF-DFD7-2E6B-9B768A48058A}" id="{071C1B02-67A5-5AF0-252F-B6F81B40DC5A}" done="0">
    <sc:text xml:space="preserve">Керамогранит заменен на керамическую плитку
</sc:text>
  </sc:threadedComment>
  <sc:threadedComment ref="J24" personId="{195A2D12-466C-F90C-3AA9-895DECC40EF6}" id="{5051B6AB-CAC3-49E4-8604-1D16B5CD8671}" done="0">
    <sc:text xml:space="preserve">======
ID#AAABr5oMDqg
Anonymous    (2025-10-03 17:18:56)
Откорректированы объемы
</sc:text>
  </sc:threadedComment>
  <sc:threadedComment ref="K234" dT="2025-12-03T10:40:17.37Z" personId="{D321BAF1-25BF-DFD7-2E6B-9B768A48058A}" id="{074E4DF0-1E22-E787-3C48-91DE7876628F}" done="0">
    <sc:text xml:space="preserve">Не согласны. У нас верные посчеты. Данный тип плинтуса посчитан согласно спецификации АИ
</sc:text>
  </sc:threadedComment>
  <sc:threadedComment ref="U234" dT="2025-12-03T10:46:10.81Z" personId="{D321BAF1-25BF-DFD7-2E6B-9B768A48058A}" id="{67A77A88-634F-42E5-A4FD-F7322FCC43C2}" done="0">
    <sc:text xml:space="preserve">Откорректированы значения
</sc:text>
  </sc:threadedComment>
  <sc:threadedComment ref="V234" dT="2025-11-05T10:49:27.15Z" personId="{C38D96D0-C9A2-BDAB-DB82-9E0200486DC9}" id="{D9BF3C64-E93B-1919-0548-CFCF5213F3EE}" done="0">
    <sc:text xml:space="preserve">ПЛН-01: (6+24,2)-объем взят из старого РД (АР 2.1 корп. 1-2)
ПЛН-02: (860,2+739,9)-объем взят из старого РД (АР 2.1 корп. 1-2)
ПЛН-07: (235,2)-объем взят из старого РД (АР 2.1 корп. 1)
</sc:text>
  </sc:threadedComment>
  <sc:threadedComment ref="J234" dT="2025-12-03T10:45:57.38Z" personId="{D321BAF1-25BF-DFD7-2E6B-9B768A48058A}" id="{FC6A8E65-D936-A42B-C850-3EC96030C411}" done="0">
    <sc:text xml:space="preserve">Откорректированы значения
</sc:text>
  </sc:threadedComment>
  <sc:threadedComment ref="A239" personId="{195A2D12-466C-F90C-3AA9-895DECC40EF6}" id="{CD43C439-5205-494D-A2A0-35E01F95A945}" done="0">
    <sc:text xml:space="preserve">======
ID#AAABr7mdwO4
Ирина Маляр (Генпро)    (2025-10-06 05:54:44)
Внесены новые материалы в связи с перепланир. АИ
</sc:text>
  </sc:threadedComment>
  <sc:threadedComment ref="A243" dT="2025-10-20T16:36:12.52Z" personId="{D321BAF1-25BF-DFD7-2E6B-9B768A48058A}" id="{1276DD46-9578-45A4-00D2-E296F0145B5F}" done="0">
    <sc:text xml:space="preserve">Добавлен тип профиля в связи с АИ
</sc:text>
  </sc:threadedComment>
  <sc:threadedComment ref="A246" personId="{195A2D12-466C-F90C-3AA9-895DECC40EF6}" id="{13A531CC-A3EA-4EBF-859F-C18E15CA6B74}" done="0">
    <sc:text xml:space="preserve">======
ID#AAABr7mdwO4
Ирина Маляр (Генпро)    (2025-10-06 05:54:44)
Внесены новые материалы в связи с перепланир. АИ
</sc:text>
  </sc:threadedComment>
  <sc:threadedComment ref="I249" dT="2025-10-20T16:44:42.78Z" personId="{D321BAF1-25BF-DFD7-2E6B-9B768A48058A}" id="{7F5BA2EA-ED24-8107-9DBE-B0FF1890F843}" done="0">
    <sc:text xml:space="preserve">Объем откорректирован
</sc:text>
  </sc:threadedComment>
  <sc:threadedComment ref="A250" dT="2025-10-22T06:24:13.14Z" personId="{D321BAF1-25BF-DFD7-2E6B-9B768A48058A}" id="{8CAA65C3-8B63-CD89-3F28-88A2E0FB25C3}" done="0">
    <sc:text xml:space="preserve">Добавлен новый тип профиля
</sc:text>
  </sc:threadedComment>
  <sc:threadedComment ref="V252" dT="2025-11-05T11:32:13.80Z" personId="{F326ABF7-9077-B5AC-DCD6-C0E063B238C7}" id="{0BB233D9-4F2F-1F28-9635-385395A24DBF}" done="0">
    <sc:text xml:space="preserve">Пт-2: (801,29+660,17)-объем взят из старого РД (АР 2.1 корп. 1-2)
Пт-26: (569,84+1437,5)-объем взят из старого РД (АР 2.1 корп. 1-2)
По проекту АР3 
Тип Пт-26
Объем: 585,95+707,17+649,76+754,92
Тип Пт-5
Объем: 46,77+30,75+52,91+24,81
Чердачное пространство для прокладки технических коммуникаций
По проекту АР 1.1 
Тип Пт-2 ,Пт-5,Пт-12,Пт-19,Пт-26
26,52+601,71+81,92+128,03+12,77
</sc:text>
  </sc:threadedComment>
  <sc:threadedComment ref="V254" dT="2025-11-05T11:39:03.97Z" personId="{F326ABF7-9077-B5AC-DCD6-C0E063B238C7}" id="{56578AB1-CF06-2FDF-2927-F2842A5B2A8E}" done="0">
    <sc:text xml:space="preserve">(83,54+78)-объем взят из старого РД (АР 2.1 корп. 1-2)
В проекте АР3 
Тип Пт-4 
Объем: 16,21+14,82+6,67+2,79
Лестничная клетка
АР 1.1
Пт-4 498,46
</sc:text>
  </sc:threadedComment>
  <sc:threadedComment ref="V255" dT="2025-11-05T12:10:18.88Z" personId="{F326ABF7-9077-B5AC-DCD6-C0E063B238C7}" id="{9C9F2AFA-25D8-426B-C299-CA349202659D}" done="0">
    <sc:text xml:space="preserve">Пт-7: (6,55+6,65)-объем взят из старого РД (АР 2.1 корп. 1-2)
Пт-32: (34,38+33,47)-объем взят из старого РД (АР 2.1 корп. 1-2)
Пт-7 (43,99),Пт-10 (49,92),Пт-32(18,53)-АР 1.1
</sc:text>
  </sc:threadedComment>
  <sc:threadedComment ref="V256" dT="2025-11-05T12:10:18.88Z" personId="{F326ABF7-9077-B5AC-DCD6-C0E063B238C7}" id="{5871C942-2EA4-9F23-9295-A3E40BEB7B81}" done="0">
    <sc:text xml:space="preserve">Пт-7: (6,55+6,65)-объем взят из старого РД (АР 2.1 корп. 1-2)
Пт-32: (34,38+33,47)-объем взят из старого РД (АР 2.1 корп. 1-2)
Пт-7 (43,99),Пт-10 (49,92),Пт-32(18,53)-АР 1.1
</sc:text>
  </sc:threadedComment>
  <sc:threadedComment ref="V257" dT="2025-11-05T13:28:47.50Z" personId="{765BD215-6C02-D4B0-CB74-047C6D72DD1C}" id="{CD1C8A60-1267-D669-FCA7-C83D163FC917}" done="0">
    <sc:text xml:space="preserve">Пт-2: (801,29+660,17)-объем взят из старого РД (АР 2.1 корп. 1-2)
Пт-4: (83,54+78)-объем взят из старого РД (АР 2.1 корп. 1-2)
Пт-11: (97,68+73,08)-объем взят из старого РД (АР 2.1 корп. 1-2)
Пт-26: (569,84+1437,5)-объем взят из старого РД (АР 2.1 корп. 1-2)
По проекту АР3 
Тип Пт-4 
Объем: 16,21+14,82+6,67+2,79+14,82+13,83
Междуэтажная лестничная площадка
Тип Пт-11 
Объем 3,87
Тип Пт-26
Объем: 585,95+707,17+649,76+754,92
Тип Пт-5
Объем: 46,77+30,75+52,91+24,81
Чердачное пространство для прокладки технических коммуникаций
</sc:text>
  </sc:threadedComment>
  <sc:threadedComment ref="V259" dT="2025-11-05T14:22:54.38Z" personId="{765BD215-6C02-D4B0-CB74-047C6D72DD1C}" id="{479BC0D9-C79F-4504-4CBE-B4CD8C167986}" done="0">
    <sc:text xml:space="preserve">Пт-2: (801,29+660,17)-объем взят из старого РД (АР 2.1 корп. 1-2)
Пт-4: (83,54+78)-объем взят из старого РД (АР 2.1 корп. 1-2)
Пт-7: (6,55+6,65)-объем взят из старого РД (АР 2.1 корп. 1-2)
Пт-11: (97,68)-объем взят из старого РД (АР 2.1 корп. 1-2)
Пт-32: (34,38+33,47)-объем взят из старого РД (АР 2.1 корп. 1-2)
По проекту АР3 
Тип Пт-4 
Объем: 16,21+14,82+6,67+2,79+14,82+13,83
Междуэтажная лестничная площадка
Пт-11 
Объем: 3,87
Тип Пт-5 
Объем: 46,77+30,75+52,91+24,81
</sc:text>
  </sc:threadedComment>
  <sc:threadedComment ref="U261" personId="{195A2D12-466C-F90C-3AA9-895DECC40EF6}" id="{6359D86D-4072-4B61-9453-66251AC59BF1}" done="0">
    <sc:text xml:space="preserve">======
ID#AAABstsAxLA
Ирина Маляр (Генпро)    (2025-10-06 09:43:34)
Откорректировано
</sc:text>
  </sc:threadedComment>
  <sc:threadedComment ref="V261" dT="2025-11-05T14:35:02.41Z" personId="{765BD215-6C02-D4B0-CB74-047C6D72DD1C}" id="{B68FB1F3-0C4A-8E83-B7A5-10951F8F62A6}" done="0">
    <sc:text xml:space="preserve">(83,54+78)-объем взят из старого РД (АР 2.1 корп. 1-2)
По проекту АР3 
Тип Пт-4 
Объем: 16,21+14,82+6,67+2,79
Междуэтажная лестничная площадка
</sc:text>
  </sc:threadedComment>
  <sc:threadedComment ref="O264" dT="2025-11-11T11:17:03.96Z" personId="{F326ABF7-9077-B5AC-DCD6-C0E063B238C7}" id="{E085130D-83F2-E426-D220-7F44382AB189}" done="0">
    <sc:text xml:space="preserve">Зоны кладовых, узловое
помещение связи,
помещение хладоцентра
</sc:text>
  </sc:threadedComment>
  <sc:threadedComment ref="O264" dT="2026-02-25T09:51:34.33Z" personId="{4B154582-A4B1-F1D3-35ED-5EE2801D4408}" id="{6E9229CC-9D44-F756-5003-1B8D2E9B50D2}" parentId="{E085130D-83F2-E426-D220-7F44382AB189}" done="0">
    <sc:text xml:space="preserve">Неверный объем, зоны кладовых входят в жилую часть
</sc:text>
  </sc:threadedComment>
  <sc:threadedComment ref="V264" dT="2025-11-06T10:44:07.88Z" personId="{765BD215-6C02-D4B0-CB74-047C6D72DD1C}" id="{FC605ECA-AC04-FBEF-B223-5F32CACC18F8}" done="0">
    <sc:text xml:space="preserve">По проекту АР3 
Тип Пт-5
Объем: 46,77+30,75+52,91+24,81
Тех. пространство,
помещения тех.
надстройки
</sc:text>
  </sc:threadedComment>
  <sc:threadedComment ref="V264" dT="2026-02-25T13:11:44.05Z" personId="{4B154582-A4B1-F1D3-35ED-5EE2801D4408}" id="{2D487A1B-660E-CAEF-C3C8-749AD8F08C64}" parentId="{FC605ECA-AC04-FBEF-B223-5F32CACC18F8}" done="0">
    <sc:text xml:space="preserve">Неверный объем, тех. пространства  входят в нежилую часть
</sc:text>
  </sc:threadedComment>
  <sc:threadedComment ref="V265" dT="2025-11-06T08:00:29.10Z" personId="{C38D96D0-C9A2-BDAB-DB82-9E0200486DC9}" id="{A9746621-B451-2DB6-9470-C1DE08671F4D}" done="0">
    <sc:text xml:space="preserve">Пт-2: (801,29+660,17)-объем взят из старого РД (АР 2.1 корп. 1-2)
</sc:text>
  </sc:threadedComment>
  <sc:threadedComment ref="V266" dT="2025-11-06T08:12:13.29Z" personId="{C38D96D0-C9A2-BDAB-DB82-9E0200486DC9}" id="{ED471AC9-9F4B-C702-E5A0-9AE898F141C7}" done="0">
    <sc:text xml:space="preserve">Пт-7: (6,55+6,65)-объем взят из старого РД (АР 2.1 корп. 1-2)
Пт-32: (34,38+33,47)-объем взят из старого РД (АР 2.1 корп. 1-2)
</sc:text>
  </sc:threadedComment>
  <sc:threadedComment ref="V267" dT="2025-11-11T11:18:33.50Z" personId="{F326ABF7-9077-B5AC-DCD6-C0E063B238C7}" id="{17AC906D-1D0A-E129-9B41-0ECEE1096EE7}" done="0">
    <sc:text xml:space="preserve">По АР 1.1 окраска простая
</sc:text>
  </sc:threadedComment>
  <sc:threadedComment ref="B269" dT="2025-12-01T11:29:13.76Z" personId="{BDBD0E76-D6F8-DEF4-F4AD-681182E77B1C}" id="{7314FD44-09B2-C74B-37C1-D0C57BCEF1D7}" done="0">
    <sc:text xml:space="preserve">Прописать простая или улучшен. окраскм. указать группу горючести
</sc:text>
  </sc:threadedComment>
  <sc:threadedComment ref="B269" dT="2026-02-25T13:55:11.17Z" personId="{4B154582-A4B1-F1D3-35ED-5EE2801D4408}" id="{0838EFC2-D215-3640-202E-4652A719B7CB}" parentId="{7314FD44-09B2-C74B-37C1-D0C57BCEF1D7}" done="0">
    <sc:text xml:space="preserve">Задвоение материала
</sc:text>
  </sc:threadedComment>
  <sc:threadedComment ref="V270" dT="2025-11-11T11:32:57.04Z" personId="{F326ABF7-9077-B5AC-DCD6-C0E063B238C7}" id="{78B2C72C-782A-3B5D-F4C9-9FB0B43AF6AA}" done="0">
    <sc:text xml:space="preserve">В РД дан общий объём поделен методом пропорции между СП1.СП1в,СП5
</sc:text>
  </sc:threadedComment>
  <sc:threadedComment ref="V275" dT="2025-11-06T07:27:04.28Z" personId="{765BD215-6C02-D4B0-CB74-047C6D72DD1C}" id="{59449951-98F1-9F4D-2609-2E141B184F69}" done="0">
    <sc:text xml:space="preserve">Пт-26: (569,84+1437,5)-объем взят из старого РД (АР 2.1 корп. 1-2)
Пт-30: (23,15+9,18)-объем взят из старого РД (АР 2.1 корп. 1-2)
По проекту АР3
Тип Пт-26
Объем: 585,95+707,17+649,76+754,92
Чердачное пространство для прокладки технических коммуникаций
</sc:text>
  </sc:threadedComment>
  <sc:threadedComment ref="V276" dT="2025-11-06T07:34:08.75Z" personId="{F326ABF7-9077-B5AC-DCD6-C0E063B238C7}" id="{E6D3D826-9B1F-766C-83D1-B5F2218FBD62}" done="0">
    <sc:text xml:space="preserve">Пт-4: (83,54+78)-объем взят из старого РД (АР 2.1 корп. 1-2)
Пт-11: (97,68+73,08)-объем взят из старого РД (АР 2.1 корп. 1-2)
По проекту АР3 
Тип Пт-4 
Объем: 16,21+14,82+6,67+2,79+14,82+13,83
Междуэтажные и этажные лестничные площадки
Тип Пт-11
Объем: 3,87
По проекту АР 1.1
Пт-4 (498,46),Пт-10 (49,92),Пт-19(128,03)
</sc:text>
  </sc:threadedComment>
  <sc:threadedComment ref="U278" dT="2025-11-06T07:55:37.95Z" personId="{765BD215-6C02-D4B0-CB74-047C6D72DD1C}" id="{583AFEEA-A578-57C9-E1A2-0721159E31FD}" done="0">
    <sc:text xml:space="preserve">По проекту АР3 
Тип Пт-4 
Объем: 16,21+14,82+6,67+2,79+14,82+13,83
Междуэтажные и этажные лестничные площадки
</sc:text>
  </sc:threadedComment>
  <sc:threadedComment ref="V278" dT="2025-11-06T07:55:37.95Z" personId="{765BD215-6C02-D4B0-CB74-047C6D72DD1C}" id="{9177F280-D44D-D609-82DB-5170B9396EF0}" done="0">
    <sc:text xml:space="preserve">По проекту АР3 
Тип Пт-4 
Объем: 16,21+14,82+6,67+2,79+14,82+13,83
Междуэтажные и этажные лестничные площадки
</sc:text>
  </sc:threadedComment>
  <sc:threadedComment ref="V286" dT="2025-11-06T07:43:33.40Z" personId="{C38D96D0-C9A2-BDAB-DB82-9E0200486DC9}" id="{16CE245C-89EF-A5E5-65D8-F0151ADFA235}" done="0">
    <sc:text xml:space="preserve">Пт-32: (34,38+33,47)-объем взят из старого РД (АР 2.1 корп. 1-2)
</sc:text>
  </sc:threadedComment>
  <sc:threadedComment ref="V287" dT="2025-11-06T07:41:28.56Z" personId="{C38D96D0-C9A2-BDAB-DB82-9E0200486DC9}" id="{8C6D0179-5B5A-41EB-C0BE-EB1D2407B529}" done="0">
    <sc:text xml:space="preserve">Пт-7: (6,55+6,65)-объем взят из старого РД (АР 2.1 корп. 1-2)
</sc:text>
  </sc:threadedComment>
  <sc:threadedComment ref="R30" dT="2025-11-05T12:40:31.71Z" personId="{765BD215-6C02-D4B0-CB74-047C6D72DD1C}" id="{12AFC883-1199-2FC9-119B-5A5551E352CE}" done="0">
    <sc:text xml:space="preserve">По проекту АР3 
Тип От-21.1 
Объем: 1,85
Машинное помещение лифтов, помещение СС (на кровле)
</sc:text>
  </sc:threadedComment>
  <sc:threadedComment ref="R30" dT="2026-01-15T12:51:52.12Z" personId="{D321BAF1-25BF-DFD7-2E6B-9B768A48058A}" id="{8F468A27-0F4D-F001-C48B-9830B48BE5FF}" parentId="{12AFC883-1199-2FC9-119B-5A5551E352CE}" done="0">
    <sc:text xml:space="preserve">+
</sc:text>
  </sc:threadedComment>
  <sc:threadedComment ref="A292" dT="2026-03-04T06:28:41.44Z" personId="{D321BAF1-25BF-DFD7-2E6B-9B768A48058A}" id="{66B19FE3-B5DF-9D7C-1AC8-45021345837A}" done="0">
    <sc:text xml:space="preserve">Этот объем есть в общестрое
</sc:text>
  </sc:threadedComment>
  <sc:threadedComment ref="U293" personId="{195A2D12-466C-F90C-3AA9-895DECC40EF6}" id="{CA8B857D-E65D-4E70-A276-2AD19AFAC393}" done="0">
    <sc:text xml:space="preserve">======
ID#AAABstsAxKg
Ирина Маляр (Генпро)    (2025-10-06 08:14:39)
Откорректирован объем
</sc:text>
  </sc:threadedComment>
  <sc:threadedComment ref="O295" dT="2025-10-31T07:50:45.21Z" personId="{408A99CE-F543-C993-8222-AE09BB99C0DA}" id="{CA029E55-9158-B8D8-951D-C3A390C2F670}" done="0">
    <sc:text xml:space="preserve">979,11- объем отделки по монолиту технического проникновения на отметки +4,900 (Ар 2.1). Корпуса 1,2,4.
</sc:text>
  </sc:threadedComment>
  <sc:threadedComment ref="R295" dT="2025-11-05T08:15:50.77Z" personId="{765BD215-6C02-D4B0-CB74-047C6D72DD1C}" id="{78CDDACD-3F66-9942-6B40-FA9AB808BBD9}" done="0">
    <sc:text xml:space="preserve">По проекту АР3 
Тип От-21
Объемы: 104,84+71,54+115,34+53,79
Машинное помещение лифтов, помещение СС (на кровле)
Тип От-46
Объем:275,8+230,73+230,86+318,13
Техническое пространство
</sc:text>
  </sc:threadedComment>
  <sc:threadedComment ref="V295" dT="2025-11-05T10:21:20.06Z" personId="{F326ABF7-9077-B5AC-DCD6-C0E063B238C7}" id="{125E74B1-75D0-E35C-359F-2DF9E6CEBA60}" done="0">
    <sc:text xml:space="preserve">По проекту АР3 
Тип От-10
Объемы: 0,4
Торцы площадок
По проекту АР2.1
От-46: (342,38+311,62)-объем взят из старого РД (АР 2.1 корп. 1-2)
От-6*: (112,66+58,05)-объем взят из старого РД (АР 2.1 корп. 1-2)
От-1*: (0,4)-объем взят из старого РД (АР 2.1 корп. 1-2)
От-36: (168,36+6,29)-объем взят из старого РД (АР 2.1 корп. 1-2)
От-6.1*: (6,3)-объем взят из старого РД (АР 2.1 корп. 1-2)
АР 1.1 изм.1 дан общий объём (2381,18)поделен методом пропорции между жилой и нежилой частью
</sc:text>
  </sc:threadedComment>
  <sc:threadedComment ref="C297" dT="2026-01-10T11:06:35.63Z" personId="{BDBD0E76-D6F8-DEF4-F4AD-681182E77B1C}" id="{06599DA9-746E-AC12-0B17-0E3479518F20}" done="0">
    <sc:text xml:space="preserve">Указать толщ.
</sc:text>
  </sc:threadedComment>
  <sc:threadedComment ref="C297" dT="2026-03-03T09:28:23.20Z" personId="{D321BAF1-25BF-DFD7-2E6B-9B768A48058A}" id="{447E9D67-8085-72F8-5204-96B82C28F719}" parentId="{06599DA9-746E-AC12-0B17-0E3479518F20}" done="0">
    <sc:text xml:space="preserve">+
</sc:text>
  </sc:threadedComment>
  <sc:threadedComment ref="V298" dT="2025-11-06T10:37:16.07Z" personId="{C38D96D0-C9A2-BDAB-DB82-9E0200486DC9}" id="{88C14CAB-5E8C-456D-6670-BCE1ACD8A937}" done="0">
    <sc:text xml:space="preserve">От-1: (27,86+7,64)-объем взят из старого РД (АР 2.1 корп. 1-2)
От-10*: (0,92)-объем взят из старого РД (АР 2.1 корп. 1-2)
</sc:text>
  </sc:threadedComment>
  <sc:threadedComment ref="A299" dT="2026-03-04T06:53:13.17Z" personId="{D321BAF1-25BF-DFD7-2E6B-9B768A48058A}" id="{3897515C-24B0-7188-6217-4F5DA3CE76FA}" done="0">
    <sc:text xml:space="preserve">Прописано по ВС-4
</sc:text>
  </sc:threadedComment>
  <sc:threadedComment ref="V303" dT="2025-11-06T10:51:33.02Z" personId="{F326ABF7-9077-B5AC-DCD6-C0E063B238C7}" id="{8A181A6A-4391-46B5-E2E0-28F6DE25E4ED}" done="0">
    <sc:text xml:space="preserve">От-7*: (105,69+55,97)-объем взят из старого РД (АР 2.1 корп. 1-2)
В АР 1.1 дан общий объём 2010,96(От-7*,От-23), поделен методом перелива между жилой и нежилой частью
</sc:text>
  </sc:threadedComment>
  <sc:threadedComment ref="O304" dT="2025-10-31T09:03:05.37Z" personId="{408A99CE-F543-C993-8222-AE09BB99C0DA}" id="{CED56FAF-87C3-835D-5C43-F66211BBD27D}" done="0">
    <sc:text xml:space="preserve">182,03 - объем отделки по блоку технического проникновения на отметки +4,900 (Ар 2.1). Корпуса 1,2
</sc:text>
  </sc:threadedComment>
  <sc:threadedComment ref="R304" dT="2025-11-05T11:54:02.45Z" personId="{765BD215-6C02-D4B0-CB74-047C6D72DD1C}" id="{30C4506F-D5A5-BDB2-1982-BA183006814A}" done="0">
    <sc:text xml:space="preserve">По проекту АР3 
Тип От-47
Объем: 190,76+246,13+182,85+205,04
Техническое пространство
Тип От-23
Объем: 10,37+21,15
Машинное помещение лифтов, помещение СС (на кровле)
</sc:text>
  </sc:threadedComment>
  <sc:threadedComment ref="V304" dT="2025-11-06T11:08:02.31Z" personId="{C38D96D0-C9A2-BDAB-DB82-9E0200486DC9}" id="{32B88ECC-D122-BF58-1126-52273F150242}" done="0">
    <sc:text xml:space="preserve">От-3: (49,46+35,8)-объем взят из старого РД (АР 2.1 корп. 1-2)
От-3*: (2,58+1,32)-объем взят из старого РД (АР 2.1 корп. 1-2)
От-37: (140,26+6,05)-объем взят из старого РД (АР 2.1 корп. 1-2)
От-47: (77,69+104,34)-объем взят из старого РД (АР 2.1 корп. 1-2)
</sc:text>
  </sc:threadedComment>
  <sc:threadedComment ref="O309" dT="2025-11-06T11:47:07.70Z" personId="{C38D96D0-C9A2-BDAB-DB82-9E0200486DC9}" id="{959804EF-F5E7-684A-9963-24CACE81A9DA}" done="0">
    <sc:text xml:space="preserve">182,03 - объем отделки по блоку технического проникновения на отметки +4,900 (Ар 2.1). Корпуса 1,2
221,81 - объем отделки по кирпичу технического проникновения на отметки +4,900 (Ар 2.1). Корпуса 1,2,4
</sc:text>
  </sc:threadedComment>
  <sc:threadedComment ref="V309" dT="2025-11-12T07:08:13.15Z" personId="{F326ABF7-9077-B5AC-DCD6-C0E063B238C7}" id="{1C00CE71-1C89-41F3-AD35-4749878149E3}" done="0">
    <sc:text xml:space="preserve">ПО АР 1.1 изм.1 
От27д (505,78),От24 (3,9)
</sc:text>
  </sc:threadedComment>
  <sc:threadedComment ref="C310" dT="2025-11-07T08:53:20.53Z" personId="{F326ABF7-9077-B5AC-DCD6-C0E063B238C7}" id="{99D5BB6B-DE51-9B67-4333-6D2BDBCA1DFE}" done="0">
    <sc:text xml:space="preserve">Простая штукатурка смесями цементно-песчаными по сетке тканой стальной 10х10х0.8 мм - 17мм/14мм / 8мм / 13мм / 10мм.
</sc:text>
  </sc:threadedComment>
  <sc:threadedComment ref="V310" dT="2025-11-07T09:01:45.63Z" personId="{C38D96D0-C9A2-BDAB-DB82-9E0200486DC9}" id="{AE3AD1D3-6B5A-0092-ADF3-F6BD382B6867}" done="0">
    <sc:text xml:space="preserve">От-48: (69,61+77,7)-объем взят из старого РД (АР 2.1 корп. 1-2)
</sc:text>
  </sc:threadedComment>
  <sc:threadedComment ref="V311" dT="2025-11-06T11:23:29.74Z" personId="{C38D96D0-C9A2-BDAB-DB82-9E0200486DC9}" id="{4AE967AC-DF58-95DC-6671-AD8A68A87E46}" done="0">
    <sc:text xml:space="preserve">От-6.1: (23,21)-объем взят из старого РД (АР 2.1 корп. 1-2)
</sc:text>
  </sc:threadedComment>
  <sc:threadedComment ref="U313" dT="2026-03-04T15:44:52.71Z" personId="{D321BAF1-25BF-DFD7-2E6B-9B768A48058A}" id="{EA23F402-258C-22FD-E338-6DC3FD25971B}" done="0">
    <sc:text xml:space="preserve">Откорректировано согласно последней док-и
</sc:text>
  </sc:threadedComment>
  <sc:threadedComment ref="V313" dT="2025-11-06T11:24:53.78Z" personId="{F326ABF7-9077-B5AC-DCD6-C0E063B238C7}" id="{B77CAFC4-523A-EA94-81F9-9CD1ADA2E1F2}" done="0">
    <sc:text xml:space="preserve">От-2: (10,2)-объем взят из старого РД (АР 2.1 корп. 1-2)
От-2*: (0,29)-объем взят из старого РД (АР 2.1 корп. 1-2)
В АР1.1 изм.1 дан общий объём (132,47)поделен методом перелива между жилой и нежилой
</sc:text>
  </sc:threadedComment>
  <sc:threadedComment ref="V316" dT="2025-11-06T12:10:39.68Z" personId="{F326ABF7-9077-B5AC-DCD6-C0E063B238C7}" id="{EDCD5EB8-7A2E-A4F7-1F3D-113B895FD8DB}" done="0">
    <sc:text xml:space="preserve">От-4.1: (253,76)-объем взят из старого РД (АР 2.1 корп. 1-2)
От-4.1*: (32,74)-объем взят из старого РД (АР 2.1 корп. 1-2)
От-7: (753,8+318,26)-объем взят из старого РД (АР 2.1 корп. 1-2)
Ар1.1 изм.1 От-7 (50,82)
</sc:text>
  </sc:threadedComment>
  <sc:threadedComment ref="V318" dT="2025-11-07T10:40:08.14Z" personId="{C38D96D0-C9A2-BDAB-DB82-9E0200486DC9}" id="{9553FB2B-93A8-14C9-41EB-F8C05041AA9B}" done="0">
    <sc:text xml:space="preserve">От-4.1: (320,05)-объем взят из старого РД (АР 2.1 корп. 2)
</sc:text>
  </sc:threadedComment>
  <sc:threadedComment ref="V319" dT="2025-11-05T07:26:39.73Z" personId="{C38D96D0-C9A2-BDAB-DB82-9E0200486DC9}" id="{0AF151B8-054B-6E60-1820-9E2D557CFF2C}" done="0">
    <sc:text xml:space="preserve">По проекту АР3 
Тип От-16
Объемы: 72,44+74,34+76,61 (корпуса 1,2,4)
Тип От-3 
Объем: 73,46 (корпус 3)
Лестничная клетка (жилая часть)
По проекту АР2.1
От-16: (733,26+155,51)-объем взят из старого РД (АР 2.1 корп. 1-2)
От-6: (842,48+170,35)-объем взят из старого РД (АР 2.1 корп. 1-2)
</sc:text>
  </sc:threadedComment>
  <sc:threadedComment ref="J319" dT="2026-03-04T13:57:02.99Z" personId="{D321BAF1-25BF-DFD7-2E6B-9B768A48058A}" id="{CD6BD6DE-BDBF-937A-2490-E89E2423FB81}" done="0">
    <sc:text xml:space="preserve">Откорректировано согласно последней док-и
</sc:text>
  </sc:threadedComment>
  <sc:threadedComment ref="J320" dT="2026-03-04T13:08:19.59Z" personId="{D321BAF1-25BF-DFD7-2E6B-9B768A48058A}" id="{AE8D6AC1-5B18-1183-61BA-AE8519D7DBCA}" done="0">
    <sc:text xml:space="preserve">Откорректировано согласно последн. док-ии
</sc:text>
  </sc:threadedComment>
  <sc:threadedComment ref="N321" dT="2026-03-04T13:51:46.77Z" personId="{D321BAF1-25BF-DFD7-2E6B-9B768A48058A}" id="{01BFA7FF-E0F9-427F-B920-ADB579C44780}" done="0">
    <sc:text xml:space="preserve">Откорректировано согласно последней док-и
</sc:text>
  </sc:threadedComment>
  <sc:threadedComment ref="J321" dT="2026-03-04T13:47:59.18Z" personId="{D321BAF1-25BF-DFD7-2E6B-9B768A48058A}" id="{E9458330-8B4A-F489-7329-2386891E3877}" done="0">
    <sc:text xml:space="preserve">Откорректировано согласно последней док-и
</sc:text>
  </sc:threadedComment>
  <sc:threadedComment ref="R323" dT="2025-11-05T08:18:19.49Z" personId="{765BD215-6C02-D4B0-CB74-047C6D72DD1C}" id="{04F2780C-BC8D-62B0-0B00-DF6A9B24E630}" done="0">
    <sc:text xml:space="preserve">По проекту АР3 
Тип От-21 
Объем: 104,84+71,54+115,34+53,79
Тип От-23 
Объем: 21,15+10,37 
Машинное помещение лифтов, помещение СС (на кровле)
От-10, От-10.1 
Объем: 1,92+1,15+0,4
Торцы лестничных маршей, площадок
</sc:text>
  </sc:threadedComment>
  <sc:threadedComment ref="V323" dT="2025-11-05T08:18:19.49Z" personId="{C38D96D0-C9A2-BDAB-DB82-9E0200486DC9}" id="{1F4FBA4F-FC3A-AEC0-AB30-EA87619850CD}" done="0">
    <sc:text xml:space="preserve">По проекту АР3 
От-10, От-10.1 
Объем: 1,92+1,15+0,4
Торцы лестничных маршей, площадок
По проекту АР2.1
От-6*: (112,66+58,05)-объем взят из старого РД (АР 2.1 корп. 1-2)
От-7*: (105,69+55,97)-объем взят из старого РД (АР 2.1 корп. 1-2)
От-40: (4,69+4,57)-объем взят из старого РД (АР 2.1 корп. 1-2)
От-4*: (1,37+0,97)-объем взят из старого РД (АР 2.1 корп. 1-2)
От-1*: (0,4)-объем взят из старого РД (АР 2.1 корп. 1-2)
От-3*: (2,58+1,32)-объем взят из старого РД (АР 2.1 корп. 1-2)
От-10.1: (19,62)-объем взят из старого РД (АР 2.1 корп. 1-2)
От-10: (14,17)-объем взят из старого РД (АР 2.1 корп. 1-2)
От-10*: (0,92)-объем взят из старого РД (АР 2.1 корп. 1-2)
От-6.1: (6,3)-объем взят из старого РД (АР 2.1 корп. 1-2)
</sc:text>
  </sc:threadedComment>
  <sc:threadedComment ref="O325" dT="2025-10-31T08:39:20.67Z" personId="{408A99CE-F543-C993-8222-AE09BB99C0DA}" id="{AF50EE97-1A08-2C88-81C6-A3283CE3BEED}" done="0">
    <sc:text xml:space="preserve">979,11- объем отделки по монолиту технического проникновения на отметки +4,900 (Ар 2.1). Корпуса 1,2,4.
</sc:text>
  </sc:threadedComment>
  <sc:threadedComment ref="O325" dT="2026-03-04T08:30:18.67Z" personId="{D321BAF1-25BF-DFD7-2E6B-9B768A48058A}" id="{31CE0839-3A68-DA8B-5AAA-CB916D8118FB}" parentId="{AF50EE97-1A08-2C88-81C6-A3283CE3BEED}" done="0">
    <sc:text xml:space="preserve">Если вы имеете в виду хепространство, то оно в колонке правее
</sc:text>
  </sc:threadedComment>
  <sc:threadedComment ref="R325" dT="2025-11-05T10:34:10.12Z" personId="{765BD215-6C02-D4B0-CB74-047C6D72DD1C}" id="{57FEFFAD-A5CB-5D3F-90C8-BF701E800639}" done="0">
    <sc:text xml:space="preserve">По проекту АР3
Тип От-46
Объем: 275,8+230,73+230,86+318,13
Техническое пространство
Тип От-21 
Объем: 104,84+71,54+115,34+53,79
Машинное помещение лифтов, помещение СС (на кровле)
</sc:text>
  </sc:threadedComment>
  <sc:threadedComment ref="V325" dT="2025-11-05T07:53:46.44Z" personId="{765BD215-6C02-D4B0-CB74-047C6D72DD1C}" id="{A2774B36-8D01-9B5E-CD51-93AE0159BA23}" done="0">
    <sc:text xml:space="preserve">По проекту АР3 
Тип От-16
Объемы: 72,44+74,34+76,61 (корпуса 1,2,4)
Тип От-3 
Объем: 73,46 (корпус 3)
Лестничная клетка (жилая часть)
Тип От-10, От-10.1
Объем: 1,15+0,40
Торцы лестничных маршей, площадок
</sc:text>
  </sc:threadedComment>
  <sc:threadedComment ref="V328" dT="2025-11-07T08:37:19.77Z" personId="{C38D96D0-C9A2-BDAB-DB82-9E0200486DC9}" id="{68E6B3A0-3028-8C85-92CD-078AF2432981}" done="0">
    <sc:text xml:space="preserve">От-16: (733,26+155,51)-объем взят из старого РД (АР 2.1 корп. 1-2)
От-6: (842,48+170,35)-объем взят из старого РД (АР 2.1 корп. 1-2)
От-6*: (112,66+58,05)-объем взят из старого РД (АР 2.1 корп. 1-2)
От-4: (25,87+43,32+51,33)-объем взят из старого РД (АР 2.1 корп. 1-2)
От-1: (27,86+7,64)-объем взят из старого РД (АР 2.1 корп. 1-2)
От-1*: (0,4)-объем взят из старого РД (АР 2.1 корп. 1-2)
От-10: (14,17)-объем взят из старого РД (АР 2.1 корп. 1-2)
От-10*: (0,92)-объем взят из старого РД (АР 2.1 корп. 1-2)
От-6.1: (23,21)-объем взят из старого РД (АР 2.1 корп. 1-2)
От-6.1*: (6,3)-объем взят из старого РД (АР 2.1 корп. 1-2)
От-2: (10,2)-объем взят из старого РД (АР 2.1 корп. 1-2)
От-2*: (0,29)-объем взят из старого РД (АР 2.1 корп. 1-2)
От-46: (342,38+311,62)-объем взят из старого РД (АР 2.1 корп. 1-2)
От-36: (168,36+6,29)-объем взят из старого РД (АР 2.1 корп. 1-2)
</sc:text>
  </sc:threadedComment>
  <sc:threadedComment ref="O330" dT="2025-10-31T09:04:11.73Z" personId="{408A99CE-F543-C993-8222-AE09BB99C0DA}" id="{17AD6DF7-5E7A-2CC3-141A-6403327367C0}" done="0">
    <sc:text xml:space="preserve">182,03 - объем отделки по блоку технического проникновения на отметки +4,900 (Ар 2.1). Корпуса 1,2
221,81 - объем отделки по кирпичу технического проникновения на отметки +4,900 (Ар 2.1). Корпуса 1,2,4
</sc:text>
  </sc:threadedComment>
  <sc:threadedComment ref="R330" dT="2025-11-05T11:57:21.22Z" personId="{765BD215-6C02-D4B0-CB74-047C6D72DD1C}" id="{DE718827-F133-F728-1D28-40733D037E7C}" done="0">
    <sc:text xml:space="preserve">По проекту АР3 
Тип От-47
Объем: 190,76+246,13+182,85+205,04
Техническое пространство
Тип От-23 
Объем: 10,37+21,15
Машинное помещение лифтов, помещение СС (на кровле)
</sc:text>
  </sc:threadedComment>
  <sc:threadedComment ref="U333" dT="2026-03-04T15:35:31.89Z" personId="{D321BAF1-25BF-DFD7-2E6B-9B768A48058A}" id="{1D729B30-6624-70DC-1F9B-F08CBD22C2A1}" done="0">
    <sc:text xml:space="preserve">Откорректировано согласно последней док-ии
</sc:text>
  </sc:threadedComment>
  <sc:threadedComment ref="V333" dT="2025-11-05T10:18:18.65Z" personId="{C38D96D0-C9A2-BDAB-DB82-9E0200486DC9}" id="{D9F047B7-CE6E-427D-4430-7DDEC4AD1C87}" done="0">
    <sc:text xml:space="preserve">По проекту АР3 
Тип От-10
Объем: 0,40
Торцы площадок
По проекту АР2.1
От-47: (77,69+104,34)-объем взят из старого РД (АР 2.1 корп. 1-2)
От-48: (69,61+77,7)-объем взят из старого РД (АР 2.1 корп. 1-2)
От-4.1: (253,76+253,76+320,05)-объем взят из старого РД (АР 2.1 корп. 1-2)
От-4.1*: (32,74+32,74+19,45)-объем взят из старого РД (АР 2.1 корп. 1-2)
От-7: (753,8+318,26)-объем взят из старого РД (АР 2.1 корп. 1-2)
От-40: (4,69+4,57)-объем взят из старого РД (АР 2.1 корп. 1-2)
От-1: (27,86+7,64)-объем взят из старого РД (АР 2.1 корп. 1-2)
От-3: (49,46+49,46+35,8+35,8)-объем взят из старого РД (АР 2.1 корп. 1-2)
От-3*: (2,58+1,32)-объем взят из старого РД (АР 2.1 корп. 1-2)
От-37: (140,26+6,05)-объем взят из старого РД (АР 2.1 корп. 1-2)
От-10*: (0,92)-объем взят из старого РД (АР 2.1 корп. 1-2)
От-7*: (105,69+55,97)-объем взят из старого РД (АР 2.1 корп. 1-2)
От-4*: (1,2)-объем взят из старого РД (АР 2.1 корп. 1-2)
От-2: (10,2)-объем взят из старого РД (АР 2.1 корп. 1-2)
От-2*: (0,29)-объем взят из старого РД (АР 2.1 корп. 1-2)
</sc:text>
  </sc:threadedComment>
  <sc:threadedComment ref="V334" dT="2025-11-05T07:54:39.48Z" personId="{C38D96D0-C9A2-BDAB-DB82-9E0200486DC9}" id="{FBF6EEE3-E177-6F2C-7A41-017557AE8475}" done="0">
    <sc:text xml:space="preserve">По проекту АР3 
Тип От-16
Объемы: 72,44+74,34
Лестничная клетка (жилая часть)
По проекту АР2.1
От-16: (733,26+155,51)-объем взят из старого РД (АР 2.1 корп. 1-2)
От-6: (842,48+170,35)-объем взят из старого РД (АР 2.1 корп. 1-2)
От-7: (753,8+318,26)-объем взят из старого РД (АР 2.1 корп. 1-2)
От-6.1: (23,21)-объем взят из старого РД (АР 2.1 корп. 1-2)
От-4.1: (320,05)-объем взят из старого РД (АР 2.1 корп. 1-2)
</sc:text>
  </sc:threadedComment>
  <sc:threadedComment ref="U335" dT="2026-03-03T16:26:18.12Z" personId="{D321BAF1-25BF-DFD7-2E6B-9B768A48058A}" id="{BFD7D1BF-8E1A-D91C-13C6-2E1E3F1A1D07}" done="0">
    <sc:text xml:space="preserve">Откорректировано согласно последней документации
</sc:text>
  </sc:threadedComment>
  <sc:threadedComment ref="V335" dT="2025-11-07T07:16:19.11Z" personId="{C38D96D0-C9A2-BDAB-DB82-9E0200486DC9}" id="{0CF64D8F-ED0E-BC35-F742-5B967F4D6A9A}" done="0">
    <sc:text xml:space="preserve">От-40: (4,69+4,57)-объем взят из старого РД (АР 2.1 корп. 1-2)
</sc:text>
  </sc:threadedComment>
  <sc:threadedComment ref="A336" dT="2025-11-14T15:34:27.57Z" personId="{D321BAF1-25BF-DFD7-2E6B-9B768A48058A}" id="{A21BDE72-FCDE-F670-A666-FF7319B4E8E8}" done="0">
    <sc:text xml:space="preserve">Добавила От-9.3 (рампа)
</sc:text>
  </sc:threadedComment>
  <sc:threadedComment ref="V336" dT="2025-11-05T10:19:46.06Z" personId="{C38D96D0-C9A2-BDAB-DB82-9E0200486DC9}" id="{92993DCC-E3C0-D83A-96B4-4404D816DF8C}" done="0">
    <sc:text xml:space="preserve">По проекту АР3 
Тип От-10, От-10.1
Объемы: 1,15+0,40
Торцы лестничных маршей, площадок
По проекту АР2.1
От-10: (14,17)-объем взят из старого РД (АР 2.1 корп. 1-2)
От-10*: (0,92)-объем взят из старого РД (АР 2.1 корп. 1-2)
</sc:text>
  </sc:threadedComment>
  <sc:threadedComment ref="J336" dT="2025-11-14T15:48:22.44Z" personId="{D321BAF1-25BF-DFD7-2E6B-9B768A48058A}" id="{8990C2CE-7554-4133-4F22-B228E90C3E56}" done="0">
    <sc:text xml:space="preserve">Добавился объем по рампе, корректир от СМР
</sc:text>
  </sc:threadedComment>
  <sc:threadedComment ref="J338" dT="2026-03-03T15:04:26.73Z" personId="{D321BAF1-25BF-DFD7-2E6B-9B768A48058A}" id="{7D2EC1DA-2A62-0035-FAA6-D15CB86B7E0D}" done="0">
    <sc:text xml:space="preserve">Откорректировано согласно последним данным
</sc:text>
  </sc:threadedComment>
  <sc:threadedComment ref="V340" dT="2025-11-07T07:45:34.32Z" personId="{C38D96D0-C9A2-BDAB-DB82-9E0200486DC9}" id="{1AEBE244-211B-FE78-68F6-4E3167B2CAF7}" done="0">
    <sc:text xml:space="preserve">От-4: (25,87+43,32+51,33)-объем взят из старого РД (АР 2.1 корп. 1-2)
От-4*: (1,37+0,97+1,2)-объем взят из старого РД (АР 2.1 корп. 1-2)
От-4.1: (320,05)-объем взят из старого РД (АР 2.1 корп. 1-2)
От-4.1*: (19,45)-объем взят из старого РД (АР 2.1 корп. 1-2)
</sc:text>
  </sc:threadedComment>
  <sc:threadedComment ref="V340" dT="2026-03-03T15:16:11.50Z" personId="{D321BAF1-25BF-DFD7-2E6B-9B768A48058A}" id="{9355B7DF-88E0-A253-C6D9-4552E29C5202}" parentId="{1AEBE244-211B-FE78-68F6-4E3167B2CAF7}" done="0">
    <sc:text xml:space="preserve">У вас везде прописан только альбом АР 2.1, но этот тип отделки есть и в АР1.1. Думаю из-за этого у нас такие разночтения
</sc:text>
  </sc:threadedComment>
  <sc:threadedComment ref="A341" dT="2026-03-03T11:11:53.26Z" personId="{D321BAF1-25BF-DFD7-2E6B-9B768A48058A}" id="{8F4B9576-6C8F-1EA0-6CA8-F1D6D189BA77}" done="0">
    <sc:text xml:space="preserve">Задвоение объемов. См. тип СП4 ниже
</sc:text>
  </sc:threadedComment>
  <sc:threadedComment ref="V341" dT="2025-11-07T12:03:21.87Z" personId="{C38D96D0-C9A2-BDAB-DB82-9E0200486DC9}" id="{3706B1F6-A2B6-808C-7352-C6BBC8CA9436}" done="0">
    <sc:text xml:space="preserve">От-40: (4,69+4,57)-объем взят из старого РД (АР 2.1 корп. 1-2)
От-10.1: (19,62)-объем взят из старого РД (АР 2.1 корп. 1-2)
От-10: (1,73+14,17)-объем взят из старого РД (АР 2.1 корп. 1-2)
От-10*: (0,92)-объем взят из старого РД (АР 2.1 корп. 1-2)
</sc:text>
  </sc:threadedComment>
  <sc:threadedComment ref="B342" dT="2025-12-03T07:20:46.19Z" personId="{BDBD0E76-D6F8-DEF4-F4AD-681182E77B1C}" id="{9B33EC8F-BF67-3AEC-1F43-996088B24950}" done="0">
    <sc:text xml:space="preserve">Прописать работу (простая или улучшенная окраска)  марку и группу горючести краски
</sc:text>
  </sc:threadedComment>
  <sc:threadedComment ref="B342" dT="2026-03-03T11:10:35.25Z" personId="{D321BAF1-25BF-DFD7-2E6B-9B768A48058A}" id="{70753D55-FFEA-33FB-A313-0AC639382481}" parentId="{9B33EC8F-BF67-3AEC-1F43-996088B24950}" done="0">
    <sc:text xml:space="preserve">Задвоение объемов. См.  отделку СП5 ниже
</sc:text>
  </sc:threadedComment>
  <sc:threadedComment ref="K343" dT="2025-11-07T06:54:29.16Z" personId="{F326ABF7-9077-B5AC-DCD6-C0E063B238C7}" id="{CBD7A9BB-56FB-220A-C099-76941BF67C1B}" done="0">
    <sc:text xml:space="preserve">В РД Дан общий объём ,Поделен методом пролполрции
</sc:text>
  </sc:threadedComment>
  <sc:threadedComment ref="V343" dT="2025-11-12T14:25:08.62Z" personId="{F326ABF7-9077-B5AC-DCD6-C0E063B238C7}" id="{9988ABBF-D317-7A4E-9D81-62D8C7F7E02F}" done="0">
    <sc:text xml:space="preserve">В АР 1.1 изм.1  дан общий объём ,поделен методом пропорции
</sc:text>
  </sc:threadedComment>
  <sc:threadedComment ref="C344" dT="2026-05-04T09:18:38.08Z" personId="{D321BAF1-25BF-DFD7-2E6B-9B768A48058A}" id="{7818115E-C94F-3FF1-2071-34D05073F66D}" done="0">
    <sc:text xml:space="preserve">Перенесен тип нанесения 1000 линий
</sc:text>
  </sc:threadedComment>
  <sc:threadedComment ref="K346" dT="2025-11-07T06:54:55.53Z" personId="{F326ABF7-9077-B5AC-DCD6-C0E063B238C7}" id="{8D81969E-C9AF-3B5E-3892-66AE93B1D6C6}" done="0">
    <sc:text xml:space="preserve">В РД Дан общий объём ,Поделен методом пролполрции
</sc:text>
  </sc:threadedComment>
  <sc:threadedComment ref="V346" dT="2025-11-12T14:25:13.97Z" personId="{F326ABF7-9077-B5AC-DCD6-C0E063B238C7}" id="{8341A7AC-70F8-56B2-ABAD-055B23D7DD11}" done="0">
    <sc:text xml:space="preserve">В АР 1.1 изм.1  дан общий объём ,поделен методом пропорции
</sc:text>
  </sc:threadedComment>
  <sc:threadedComment ref="V347" dT="2025-11-12T14:25:17.89Z" personId="{F326ABF7-9077-B5AC-DCD6-C0E063B238C7}" id="{005952DA-2E0C-D469-DB41-77E07DB143AA}" done="0">
    <sc:text xml:space="preserve">В АР 1.1 изм.1  дан общий объём ,поделен методом пропорции
</sc:text>
  </sc:threadedComment>
  <sc:threadedComment ref="K348" dT="2025-11-07T06:54:59.67Z" personId="{F326ABF7-9077-B5AC-DCD6-C0E063B238C7}" id="{0FBA4AED-04DC-05E4-BBFD-1C43DC6216FA}" done="0">
    <sc:text xml:space="preserve">В РД Дан общий объём ,Поделен методом пролполрции
</sc:text>
  </sc:threadedComment>
  <sc:threadedComment ref="V348" dT="2025-11-12T14:25:22.41Z" personId="{F326ABF7-9077-B5AC-DCD6-C0E063B238C7}" id="{CE55C961-1E01-30DE-D848-6AF7F66C3709}" done="0">
    <sc:text xml:space="preserve">В АР 1.1 изм.1  дан общий объём ,поделен методом пропорции
</sc:text>
  </sc:threadedComment>
  <sc:threadedComment ref="K349" dT="2025-11-07T06:55:04.18Z" personId="{F326ABF7-9077-B5AC-DCD6-C0E063B238C7}" id="{79484ED2-25B6-1DD7-2913-4FAF78AAC4FE}" done="0">
    <sc:text xml:space="preserve">В РД Дан общий объём ,Поделен методом пролполрции
</sc:text>
  </sc:threadedComment>
  <sc:threadedComment ref="O349" dT="2025-11-12T14:25:29.69Z" personId="{F326ABF7-9077-B5AC-DCD6-C0E063B238C7}" id="{17B853C3-1D3C-DCEC-316D-9346EBF5F2C7}" done="0">
    <sc:text xml:space="preserve">В АР 1.1 изм.1  дан общий объём ,поделен методом пропорции
</sc:text>
  </sc:threadedComment>
  <sc:threadedComment ref="K350" dT="2025-11-07T06:55:08.19Z" personId="{F326ABF7-9077-B5AC-DCD6-C0E063B238C7}" id="{91B14954-9FA1-6BA5-963B-0078E349C2DC}" done="0">
    <sc:text xml:space="preserve">В РД Дан общий объём ,Поделен методом пролполрции
</sc:text>
  </sc:threadedComment>
  <sc:threadedComment ref="O350" dT="2025-11-12T14:25:36.17Z" personId="{F326ABF7-9077-B5AC-DCD6-C0E063B238C7}" id="{74C284AE-B378-AD33-634E-5CA6CA6CA558}" done="0">
    <sc:text xml:space="preserve">В АР 1.1 изм.1  дан общий объём ,поделен методом пропорции
</sc:text>
  </sc:threadedComment>
  <sc:threadedComment ref="B36" personId="{195A2D12-466C-F90C-3AA9-895DECC40EF6}" id="{8023DC54-E29E-4D6D-919F-1058A498BE2E}" done="0">
    <sc:text xml:space="preserve">======
ID#AAABr5oMDq0
Оксана Компанец    (2025-10-03 17:18:56)
Улучшенной штукатуркаи с наметм 10 мм нет, исправьте либо простая либо сплошн. варавнивание
Anonymous:
Откорректировано
</sc:text>
  </sc:threadedComment>
  <sc:threadedComment ref="K351" dT="2025-11-07T06:56:01.81Z" personId="{F326ABF7-9077-B5AC-DCD6-C0E063B238C7}" id="{A14156D0-7356-29F4-73FA-AF7E48298397}" done="0">
    <sc:text xml:space="preserve">В РД Дан общий объём ,Поделен методом пролполрции
</sc:text>
  </sc:threadedComment>
  <sc:threadedComment ref="O351" dT="2025-11-12T14:25:39.98Z" personId="{F326ABF7-9077-B5AC-DCD6-C0E063B238C7}" id="{5FB97E32-C76F-5C19-5DE2-D6AC14176476}" done="0">
    <sc:text xml:space="preserve">В АР 1.1 изм.1  дан общий объём ,поделен методом пропорции
</sc:text>
  </sc:threadedComment>
  <sc:threadedComment ref="R352" dT="2025-11-05T08:19:31.14Z" personId="{765BD215-6C02-D4B0-CB74-047C6D72DD1C}" id="{A7738DF6-2E97-5BE7-DEB3-4F22D8619441}" done="0">
    <sc:text xml:space="preserve">По проекту АР3 
Тип От-21 
Объем: 104,84+71,54+115,34+53,79
Тип От-23
Объем: 10,37+21,15
Машинное помещение лифтов, помещение СС (на кровле)
</sc:text>
  </sc:threadedComment>
  <sc:threadedComment ref="V352" dT="2025-11-07T11:38:32.62Z" personId="{F326ABF7-9077-B5AC-DCD6-C0E063B238C7}" id="{63493111-DF19-8E37-B698-C456967321A4}" done="0">
    <sc:text xml:space="preserve">От-6*: (112,66+58,05)-объем взят из старого РД (АР 2.1 корп. 1-2)
От-7*: (105,69+55,97)-объем взят из старого РД (АР 2.1 корп. 1-2)
От-4*: (1,37+1,2+0,97)-объем взят из старого РД (АР 2.1 корп. 1-2)
От-1*: (0,4)-объем взят из старого РД (АР 2.1 корп. 1-2)
От-3*: (2,58+1,32)-объем взят из старого РД (АР 2.1 корп. 1-2)
От-6.1*: (6,3)-объем взят из старого РД (АР 2.1 корп. 1-2)
От-4.1*: (19,45)-объем взят из старого РД (АР 2.1 корп. 1-2)
От-2*: (0,29)-объем взят из старого РД (АР 2.1 корп. 1-2)
АР 1.1 изм.1 дан общий объём,поделен методом перелива между желой и не жилой частью
</sc:text>
  </sc:threadedComment>
  <sc:threadedComment ref="V352" dT="2026-03-03T11:27:56.02Z" personId="{D321BAF1-25BF-DFD7-2E6B-9B768A48058A}" id="{5A1C880B-07FF-FC2B-2902-2CD41F53FA4F}" parentId="{63493111-DF19-8E37-B698-C456967321A4}" done="0">
    <sc:text xml:space="preserve">Этот тип краски ужел из жилой части, т.к раньше был в проекте потолок грильято и запотолочное про-во окрашивалось, сейчас в этом нет необходимости, грильято заменили на КНАУФ
</sc:text>
  </sc:threadedComment>
  <sc:threadedComment ref="X352" dT="2026-03-03T11:28:20.23Z" personId="{D321BAF1-25BF-DFD7-2E6B-9B768A48058A}" id="{96D694F0-ED0F-1A5D-99CF-80B7ACFB5A0F}" done="0">
    <sc:text xml:space="preserve">Не будет объема
</sc:text>
  </sc:threadedComment>
  <sc:threadedComment ref="A353" dT="2026-03-03T11:29:14.09Z" personId="{D321BAF1-25BF-DFD7-2E6B-9B768A48058A}" id="{AC119DF6-5A43-07EF-2778-2F1B74E9394A}" done="0">
    <sc:text xml:space="preserve">Задвоение. Эти объемы см. выше
</sc:text>
  </sc:threadedComment>
  <sc:threadedComment ref="A354" dT="2026-03-03T11:29:59.53Z" personId="{D321BAF1-25BF-DFD7-2E6B-9B768A48058A}" id="{EC4FE481-1AC4-16B8-6F38-E9279B92A60E}" done="0">
    <sc:text xml:space="preserve">Задвоение, см. выше
</sc:text>
  </sc:threadedComment>
  <sc:threadedComment ref="A355" dT="2026-03-03T11:30:10.97Z" personId="{D321BAF1-25BF-DFD7-2E6B-9B768A48058A}" id="{87328603-88CE-BFB1-C67A-F4D2C502204B}" done="0">
    <sc:text xml:space="preserve">Задвоение, см. выше
</sc:text>
  </sc:threadedComment>
  <sc:threadedComment ref="A356" dT="2026-03-03T11:31:50.34Z" personId="{D321BAF1-25BF-DFD7-2E6B-9B768A48058A}" id="{B351F37F-B4C7-A754-94EC-1A891AD6CC54}" done="0">
    <sc:text xml:space="preserve">Данный объем см. СП5 выше
</sc:text>
  </sc:threadedComment>
  <sc:threadedComment ref="V356" dT="2025-11-05T08:20:49.50Z" personId="{765BD215-6C02-D4B0-CB74-047C6D72DD1C}" id="{F8231672-E385-E9CF-EC2E-A63A1B01A533}" done="0">
    <sc:text xml:space="preserve">По проекту АР3 
Тип От-10, От-10.1
Объем: 1,92+0,38+1,15+
0,40
Торцы лестничных маршей, торцы площадок
</sc:text>
  </sc:threadedComment>
  <sc:threadedComment ref="A357" dT="2026-03-03T11:33:29.90Z" personId="{D321BAF1-25BF-DFD7-2E6B-9B768A48058A}" id="{9A08170A-B502-C9FB-A88C-8C6D9A246659}" done="0">
    <sc:text xml:space="preserve">Задвоение. Уже есть объемы по этим помещениям, см. выше
</sc:text>
  </sc:threadedComment>
  <sc:threadedComment ref="V357" dT="2025-11-05T08:02:52.75Z" personId="{C38D96D0-C9A2-BDAB-DB82-9E0200486DC9}" id="{161C4D71-F362-B471-06DB-D37FEEE810C0}" done="0">
    <sc:text xml:space="preserve">По проекту АР3 
Тип От-16
Объемы: 72,44+74,34+76,61
От-3 
Объем: 73,46
Лестничная клетка (жилая часть)
По проекту АР2.1
От-16: (733,26+155,51)-объем взят из старого РД (АР 2.1 корп. 1-2)
От-4.1: (253,76+320,05)-объем взят из старого РД (АР 2.1 корп. 1-2)
От-4.1*: (32,74)-объем взят из старого РД (АР 2.1 корп. 1-2)
От-6: (842,48+170,35)-объем взят из старого РД (АР 2.1 корп. 1-2)
От-7: (753,8+318,26)-объем взят из старого РД (АР 2.1 корп. 1-2)
От-6.1: (23,21)-объем взят из старого РД (АР 2.1 корп. 1-2)
</sc:text>
  </sc:threadedComment>
  <sc:threadedComment ref="N358" dT="2026-03-03T12:22:41.29Z" personId="{D321BAF1-25BF-DFD7-2E6B-9B768A48058A}" id="{0BCCE14F-6D5D-E0A8-EFD2-5DE94FBCD301}" done="0">
    <sc:text xml:space="preserve">Откорректировано согласно последней док-ции
</sc:text>
  </sc:threadedComment>
  <sc:threadedComment ref="O358" dT="2025-10-31T08:39:26.25Z" personId="{408A99CE-F543-C993-8222-AE09BB99C0DA}" id="{64D84D68-A16F-FC06-0C4B-0BCFEF8F5280}" done="0">
    <sc:text xml:space="preserve">979,11- объем отделки по монолиту технического проникновения на отметки +4,900 (Ар 2.1). Корпуса 1,2,4.
182,03 - объем отделки по блоку технического проникновения на отметки +4,900 (Ар 2.1). Корпуса 1,2
221,81 - объем отделки по кирпичу технического проникновения на отметки +4,900 (Ар 2.1). Корпуса 1,2,4
</sc:text>
  </sc:threadedComment>
  <sc:threadedComment ref="O358" dT="2026-03-03T12:23:34.87Z" personId="{D321BAF1-25BF-DFD7-2E6B-9B768A48058A}" id="{FA99FAF5-03C5-F222-A852-C54BDBD4E3AB}" parentId="{64D84D68-A16F-FC06-0C4B-0BCFEF8F5280}" done="0">
    <sc:text xml:space="preserve">Неворректные данные. Объем по техпро-ву дан в колонке правее
</sc:text>
  </sc:threadedComment>
  <sc:threadedComment ref="R358" dT="2025-11-05T08:02:52.75Z" personId="{765BD215-6C02-D4B0-CB74-047C6D72DD1C}" id="{6D4B6555-DADA-3308-A613-91E0F2C6DD47}" done="0">
    <sc:text xml:space="preserve">По проекту АР3 
Тип От-46
Объемы: 275,8+230,73+230,86+318,13
От-47
Объем: 190,76+246,13+182,85+205,4
Техническое пространство
</sc:text>
  </sc:threadedComment>
  <sc:threadedComment ref="V358" dT="2025-11-07T07:57:54.58Z" personId="{C38D96D0-C9A2-BDAB-DB82-9E0200486DC9}" id="{F9A825AF-19A9-72F2-3EA7-B4CF1A73EAE1}" done="0">
    <sc:text xml:space="preserve">От-46: (342,38+311,62)-объем взят из старого РД (АР 2.1 корп. 1-2)
От-47: (77,69+104,34)-объем взят из старого РД (АР 2.1 корп. 1-2)
От-48: (69,61+77,7)-объем взят из старого РД (АР 2.1 корп. 1-2)
От-36: (168,36+6,29)-объем взят из старого РД (АР 2.1 корп. 1-2)
От-37: (140,26+6,05)-объем взят из старого РД (АР 2.1 корп. 1-2)
</sc:text>
  </sc:threadedComment>
  <sc:threadedComment ref="V358" dT="2026-03-03T12:29:06.54Z" personId="{D321BAF1-25BF-DFD7-2E6B-9B768A48058A}" id="{FBEE73AE-6896-1BF2-150B-B1D5D4C5BC5C}" parentId="{F9A825AF-19A9-72F2-3EA7-B4CF1A73EAE1}" done="0">
    <sc:text xml:space="preserve">Объемы по техпро-ву даны в колонке левее.
</sc:text>
  </sc:threadedComment>
  <sc:threadedComment ref="X358" dT="2026-03-03T12:29:24.36Z" personId="{D321BAF1-25BF-DFD7-2E6B-9B768A48058A}" id="{401258B8-72EE-2561-538B-37669660B9F3}" done="0">
    <sc:text xml:space="preserve">Здесь не будет объема
</sc:text>
  </sc:threadedComment>
  <sc:threadedComment ref="K359" dT="2026-03-03T12:43:53.61Z" personId="{D321BAF1-25BF-DFD7-2E6B-9B768A48058A}" id="{85E389B5-CF8D-2574-FFC7-9897D058EDBD}" done="0">
    <sc:text xml:space="preserve">Устаревшие данные
</sc:text>
  </sc:threadedComment>
  <sc:threadedComment ref="V359" dT="2025-11-07T12:37:04.70Z" personId="{C38D96D0-C9A2-BDAB-DB82-9E0200486DC9}" id="{5CC3CEA2-4257-6EAD-32D7-9F639B16E4BF}" done="0">
    <sc:text xml:space="preserve">От-4: (25,87+51,33+43,32)-объем взят из старого РД (АР 2.1 корп. 1-2)
От-1: (27,86+7,64)-объем взят из старого РД (АР 2.1 корп. 1-2)
От-3: (49,46+35,8)-объем взят из старого РД (АР 2.1 корп. 1-2)
От-2: (10,2)-объем взят из старого РД (АР 2.1 корп. 1-2)
</sc:text>
  </sc:threadedComment>
  <sc:threadedComment ref="V359" dT="2026-03-03T12:33:04.55Z" personId="{D321BAF1-25BF-DFD7-2E6B-9B768A48058A}" id="{7027064B-BDFF-7A37-A372-838833D3D470}" parentId="{5CC3CEA2-4257-6EAD-32D7-9F639B16E4BF}" done="0">
    <sc:text xml:space="preserve">В жилой части нет такой плитки
</sc:text>
  </sc:threadedComment>
  <sc:threadedComment ref="X359" dT="2026-03-03T12:33:20.35Z" personId="{D321BAF1-25BF-DFD7-2E6B-9B768A48058A}" id="{3EBC0132-271B-93C4-55C6-AAB6EF6E0B86}" done="0">
    <sc:text xml:space="preserve">Объема не будет
</sc:text>
  </sc:threadedComment>
  <sc:threadedComment ref="J359" dT="2026-03-03T12:43:45.34Z" personId="{D321BAF1-25BF-DFD7-2E6B-9B768A48058A}" id="{5C6444F4-7033-2519-0345-DFD368E739E7}" done="0">
    <sc:text xml:space="preserve">Откорректировано согласно последней док-ии
</sc:text>
  </sc:threadedComment>
  <sc:threadedComment ref="V362" dT="2025-11-12T14:02:13.13Z" personId="{F326ABF7-9077-B5AC-DCD6-C0E063B238C7}" id="{E940A2BF-D359-0033-FDAF-271B7998EC64}" done="0">
    <sc:text xml:space="preserve">В АР 1.1 изм.1 дан общий объём поделен методом пропорции СК3.1,3.2,3.3
</sc:text>
  </sc:threadedComment>
  <sc:threadedComment ref="V364" dT="2025-11-12T14:02:22.55Z" personId="{F326ABF7-9077-B5AC-DCD6-C0E063B238C7}" id="{E6874BFE-5379-02E4-8CF4-99DA9B87EDA8}" done="0">
    <sc:text xml:space="preserve">В АР 1.1 изм.1 дан общий объём поделен методом пропорции СК3.1,3.2,3.3
</sc:text>
  </sc:threadedComment>
  <sc:threadedComment ref="V367" dT="2025-11-12T14:02:26.48Z" personId="{F326ABF7-9077-B5AC-DCD6-C0E063B238C7}" id="{D2D25EBB-C0D0-2FB4-A39A-D00ABA5322D0}" done="0">
    <sc:text xml:space="preserve">В АР 1.1 изм.1 дан общий объём поделен методом пропорции СК3.1,3.2,3.3
</sc:text>
  </sc:threadedComment>
  <sc:threadedComment ref="N369" personId="{195A2D12-466C-F90C-3AA9-895DECC40EF6}" id="{E4109C56-E879-4422-9D6C-5258D2E44A85}" done="0">
    <sc:text xml:space="preserve">======
ID#AAABr8Jtye0
Ирина Маляр (Генпро)    (2025-10-06 06:39:04)
Добавился новый объем
</sc:text>
  </sc:threadedComment>
  <sc:threadedComment ref="O369" dT="2025-10-29T12:42:31.73Z" personId="{765BD215-6C02-D4B0-CB74-047C6D72DD1C}" id="{793A3D30-6ED4-BB53-1873-D27682470FC0}" done="0">
    <sc:text xml:space="preserve">В АР1.1 изм. 1 стр. 13 нет данного типа
</sc:text>
  </sc:threadedComment>
  <sc:threadedComment ref="O369" dT="2026-03-03T14:07:15.43Z" personId="{D321BAF1-25BF-DFD7-2E6B-9B768A48058A}" id="{C82628A8-583C-A836-C4D6-2A191575E3AB}" parentId="{793A3D30-6ED4-BB53-1873-D27682470FC0}" done="0">
    <sc:text xml:space="preserve">Ошибка
</sc:text>
  </sc:threadedComment>
  <sc:threadedComment ref="J369" personId="{195A2D12-466C-F90C-3AA9-895DECC40EF6}" id="{EE14A536-DA93-4E46-8421-B72C4480D16A}" done="0">
    <sc:text xml:space="preserve">======
ID#AAABr8Jtye8
Ирина Маляр (Генпро)    (2025-10-06 06:41:00)
Откорректирован объем
</sc:text>
  </sc:threadedComment>
  <sc:threadedComment ref="N371" personId="{195A2D12-466C-F90C-3AA9-895DECC40EF6}" id="{519D1611-1A47-4A02-B738-632A6E495AA0}" done="0">
    <sc:text xml:space="preserve">======
ID#AAABr8JtyfE
Ирина Маляр (Генпро)    (2025-10-06 06:42:57)
Добавился новый объем
</sc:text>
  </sc:threadedComment>
  <sc:threadedComment ref="J371" personId="{195A2D12-466C-F90C-3AA9-895DECC40EF6}" id="{E25F12A0-D820-4F5A-B42F-36C48AEBD884}" done="0">
    <sc:text xml:space="preserve">======
ID#AAABr8JtyfA
Ирина Маляр (Генпро)    (2025-10-06 06:41:26)
Откорректирован объем
</sc:text>
  </sc:threadedComment>
  <sc:threadedComment ref="B373" dT="2025-10-24T06:51:54.06Z" personId="{D321BAF1-25BF-DFD7-2E6B-9B768A48058A}" id="{5D43BFD5-7E30-2552-CEC1-482279F4FD52}" done="0">
    <sc:text xml:space="preserve">Внесены новые данные согласно АИ
</sc:text>
  </sc:threadedComment>
  <sc:threadedComment ref="A378" dT="2025-10-22T07:24:10.93Z" personId="{D321BAF1-25BF-DFD7-2E6B-9B768A48058A}" id="{338A0C37-E2C9-7D9C-4FFF-C9FB4401CA10}" done="0">
    <sc:text xml:space="preserve">Добавлены новые типы ящиков согласно АИ
</sc:text>
  </sc:threadedComment>
  <sc:threadedComment ref="U378" dT="2025-12-03T09:00:25.01Z" personId="{D321BAF1-25BF-DFD7-2E6B-9B768A48058A}" id="{FE3A3073-279B-1F6A-8E81-C45FD6C02304}" done="0">
    <sc:text xml:space="preserve">Откор
</sc:text>
  </sc:threadedComment>
  <sc:threadedComment ref="U379" dT="2025-12-03T09:00:30.20Z" personId="{D321BAF1-25BF-DFD7-2E6B-9B768A48058A}" id="{C69C962D-C291-58FF-D8B1-A953EB4EC23D}" done="0">
    <sc:text xml:space="preserve">Откор
</sc:text>
  </sc:threadedComment>
  <sc:threadedComment ref="B380" dT="2025-12-03T09:02:43.81Z" personId="{D321BAF1-25BF-DFD7-2E6B-9B768A48058A}" id="{A60862B9-A01E-92D8-807E-6FB8ED69DA34}" done="0">
    <sc:text xml:space="preserve">Откор
</sc:text>
  </sc:threadedComment>
  <sc:threadedComment ref="U380" dT="2025-12-03T09:01:30.69Z" personId="{D321BAF1-25BF-DFD7-2E6B-9B768A48058A}" id="{97FB892A-5AEC-2851-A97A-C8BCBBCBC86C}" done="0">
    <sc:text xml:space="preserve">откор
</sc:text>
  </sc:threadedComment>
  <sc:threadedComment ref="B381" dT="2025-12-03T09:02:38.79Z" personId="{D321BAF1-25BF-DFD7-2E6B-9B768A48058A}" id="{A323EF7A-8DBA-5D0C-F2B9-2D41982BE46E}" done="0">
    <sc:text xml:space="preserve">Откор
</sc:text>
  </sc:threadedComment>
  <sc:threadedComment ref="V40" dT="2025-11-07T12:16:05.39Z" personId="{C38D96D0-C9A2-BDAB-DB82-9E0200486DC9}" id="{85D84788-860E-E377-3DA4-1F4AA5DFE68C}" done="0">
    <sc:text xml:space="preserve">От-40: (4,69+4,57)-объем взят из старого РД (АР 2.1 корп. 2)
</sc:text>
  </sc:threadedComment>
  <sc:threadedComment ref="B396" dT="2026-05-04T14:48:11.85Z" personId="{D321BAF1-25BF-DFD7-2E6B-9B768A48058A}" id="{715741F9-44DD-1653-B4CE-973A980D9B78}" done="0">
    <sc:text xml:space="preserve">Откорректировано наименование
</sc:text>
  </sc:threadedComment>
  <sc:threadedComment ref="B397" dT="2025-12-03T09:20:01.29Z" personId="{D321BAF1-25BF-DFD7-2E6B-9B768A48058A}" id="{F37360BB-E529-DFB1-8A91-1E144CBDEF0F}" done="0">
    <sc:text xml:space="preserve">Добавлено из спецификации АИ
</sc:text>
  </sc:threadedComment>
  <sc:threadedComment ref="D397" dT="2026-04-27T09:20:45.91Z" personId="{694C57A5-7C94-D064-36A4-9F275FF33CD5}" id="{68A5E219-B703-DC28-0E80-D24A489F11C4}" done="0">
    <sc:text xml:space="preserve">укажите корректную ед-цу изм. на зеркала
</sc:text>
  </sc:threadedComment>
  <sc:threadedComment ref="D397" dT="2026-04-28T12:17:50.68Z" personId="{D321BAF1-25BF-DFD7-2E6B-9B768A48058A}" id="{6AEBD744-FE16-00C7-5242-B4B6E0D69F66}" parentId="{68A5E219-B703-DC28-0E80-D24A489F11C4}" done="0">
    <sc:text xml:space="preserve">Откорректировано
</sc:text>
  </sc:threadedComment>
  <sc:threadedComment ref="B399" dT="2025-12-03T09:37:23.89Z" personId="{D321BAF1-25BF-DFD7-2E6B-9B768A48058A}" id="{08FA798E-030C-684C-67D5-4215C8826C97}" done="0">
    <sc:text xml:space="preserve">Добавлено из спецификации АИ
</sc:text>
  </sc:threadedComment>
  <sc:threadedComment ref="B400" dT="2025-12-03T09:37:26.72Z" personId="{D321BAF1-25BF-DFD7-2E6B-9B768A48058A}" id="{3F25C948-C26D-51CD-8B94-A71EB4A6FB64}" done="0">
    <sc:text xml:space="preserve">Добавлено из спецификации АИ
</sc:text>
  </sc:threadedComment>
  <sc:threadedComment ref="V5" dT="2025-11-07T13:16:43.36Z" personId="{C38D96D0-C9A2-BDAB-DB82-9E0200486DC9}" id="{5ED2AA02-B2CD-8483-F36C-6C1D21927CD2}" done="0">
    <sc:text xml:space="preserve">368,45-объем взят из старого РД (АР 2.1 корп. 1)
</sc:text>
  </sc:threadedComment>
  <sc:threadedComment ref="V41" dT="2025-11-07T12:17:58.37Z" personId="{C38D96D0-C9A2-BDAB-DB82-9E0200486DC9}" id="{B2778C02-84C4-FD35-BF0C-C2A2DDDD3960}" done="0">
    <sc:text xml:space="preserve">От-40: (4,69+4,57)-объем взят из старого РД (АР 2.1 корп. 2)
</sc:text>
  </sc:threadedComment>
  <sc:threadedComment ref="B401" dT="2025-12-03T09:37:29.64Z" personId="{D321BAF1-25BF-DFD7-2E6B-9B768A48058A}" id="{F06CBA41-0CB4-57C2-583D-744C92688FB7}" done="0">
    <sc:text xml:space="preserve">Добавлено из спецификации АИ
</sc:text>
  </sc:threadedComment>
  <sc:threadedComment ref="B402" dT="2025-12-03T09:37:32.47Z" personId="{D321BAF1-25BF-DFD7-2E6B-9B768A48058A}" id="{337651FD-82AD-3802-B48A-6A1D548E88BD}" done="0">
    <sc:text xml:space="preserve">Добавлено из спецификации АИ
</sc:text>
  </sc:threadedComment>
  <sc:threadedComment ref="B404" dT="2025-12-03T09:51:28.42Z" personId="{D321BAF1-25BF-DFD7-2E6B-9B768A48058A}" id="{13F2AD5F-00AF-61B1-8C37-CB036EAF17AE}" done="0">
    <sc:text xml:space="preserve">Добавлено из спецификации АИ
</sc:text>
  </sc:threadedComment>
  <sc:threadedComment ref="R42" dT="2025-11-05T08:12:14.51Z" personId="{765BD215-6C02-D4B0-CB74-047C6D72DD1C}" id="{DBB412B8-6241-8B0B-7B09-15700F643917}" done="0">
    <sc:text xml:space="preserve">По проекту АР3: 
Тип От-21.1 
Объем: 1,85
Машинное помещение лифтов, помещение СС (на кровле)
</sc:text>
  </sc:threadedComment>
  <sc:threadedComment ref="B417" dT="2025-12-03T09:58:45.20Z" personId="{D321BAF1-25BF-DFD7-2E6B-9B768A48058A}" id="{500E26E2-9ACE-F3AB-68D4-A51C4208EB67}" done="0">
    <sc:text xml:space="preserve">Добавлено из спецификации АИ
</sc:text>
  </sc:threadedComment>
  <sc:threadedComment ref="A43" dT="2025-11-14T15:51:41.13Z" personId="{D321BAF1-25BF-DFD7-2E6B-9B768A48058A}" id="{FAD81B10-5422-5E9E-1680-3614D4884F66}" done="0">
    <sc:text xml:space="preserve">Добавила объем по рампе и лестничным клеткам подземной части
</sc:text>
  </sc:threadedComment>
  <sc:threadedComment ref="V43" dT="2025-11-05T08:08:31.41Z" personId="{765BD215-6C02-D4B0-CB74-047C6D72DD1C}" id="{CF8FE1F4-9425-4643-D9EC-70A9E33DCA8E}" done="0">
    <sc:text xml:space="preserve">В проекте АР3 
Тип От-3 
Объем: 73,46
тип От-16 
Объем: 76,61
Лестничная клетка (жилая часть)
</sc:text>
  </sc:threadedComment>
  <sc:threadedComment ref="J43" dT="2025-11-14T15:52:36.75Z" personId="{D321BAF1-25BF-DFD7-2E6B-9B768A48058A}" id="{15C27A95-5C86-A0D2-176F-7151BBE4A636}" done="0">
    <sc:text xml:space="preserve">Добавила объем по рампе и лестничным клеткам подземной части
</sc:text>
  </sc:threadedComment>
  <sc:threadedComment ref="B424" dT="2026-05-04T07:31:47.41Z" personId="{D321BAF1-25BF-DFD7-2E6B-9B768A48058A}" id="{74D95CC5-9A60-460D-84F0-50131D8D3E39}" done="1">
    <sc:text xml:space="preserve">Добавлены новые данные
</sc:text>
  </sc:threadedComment>
  <sc:threadedComment ref="B424" dT="2026-05-04T12:14:46.28Z" personId="{867D26C1-4C23-C141-A75F-8C005B99399B}" id="{5E70875E-4649-39F8-C118-667D5BD405D0}" parentId="{74D95CC5-9A60-460D-84F0-50131D8D3E39}" done="0">
    <sc:text xml:space="preserve">прошу расписать как по КП
</sc:text>
  </sc:threadedComment>
  <sc:threadedComment ref="C424" dT="2026-05-05T09:57:35.18Z" personId="{D321BAF1-25BF-DFD7-2E6B-9B768A48058A}" id="{E5B33635-6E20-1F5A-B85C-74A6A03F9F2D}" done="0">
    <sc:text xml:space="preserve">Откорректировала наименование и размер
</sc:text>
  </sc:threadedComment>
  <sc:threadedComment ref="B427" dT="2025-12-03T09:17:01.31Z" personId="{D321BAF1-25BF-DFD7-2E6B-9B768A48058A}" id="{1EAB9145-96C1-E417-BD13-E91D1D78F530}" done="0">
    <sc:text xml:space="preserve">Добавлено из спецификации АИ
</sc:text>
  </sc:threadedComment>
  <sc:threadedComment ref="B427" dT="2026-04-27T09:58:16.80Z" personId="{694C57A5-7C94-D064-36A4-9F275FF33CD5}" id="{7CC0799C-BAD0-0689-94B3-3F72E18AF45A}" parentId="{1EAB9145-96C1-E417-BD13-E91D1D78F530}" done="0">
    <sc:text xml:space="preserve">перенесите в отдельный ВОР ниже вместе с кашпо
</sc:text>
  </sc:threadedComment>
  <sc:threadedComment ref="B428" dT="2025-12-03T10:07:38.51Z" personId="{D321BAF1-25BF-DFD7-2E6B-9B768A48058A}" id="{31A714DD-F191-C817-CAED-ABC2355C600C}" done="0">
    <sc:text xml:space="preserve">Добавлено из спецификации АИ
</sc:text>
  </sc:threadedComment>
  <sc:threadedComment ref="R44" dT="2025-11-05T08:12:14.51Z" personId="{765BD215-6C02-D4B0-CB74-047C6D72DD1C}" id="{3AC5388E-DC8C-C913-D90C-2549DEFF30CF}" done="0">
    <sc:text xml:space="preserve">По проекту АР3: 
Тип От-21.1
Объем: 1,85 
Машинное помещение лифтов, помещение СС (на кровле)
</sc:text>
  </sc:threadedComment>
  <sc:threadedComment ref="J46" dT="2026-01-19T06:46:45.53Z" personId="{D321BAF1-25BF-DFD7-2E6B-9B768A48058A}" id="{30FF2CE2-DA21-99F2-8E21-438C068400B0}" done="0">
    <sc:text xml:space="preserve">Объемы Проверены согласно Изм1 АР0
</sc:text>
  </sc:threadedComment>
  <sc:threadedComment ref="C48" personId="{195A2D12-466C-F90C-3AA9-895DECC40EF6}" id="{C9FCADE9-DA87-448B-ACBD-CF25A20FF285}" done="0">
    <sc:text xml:space="preserve">======
ID#AAABr5fDaoQ
Оксана Компанец    (2025-10-03 17:18:56)
Указать марку краски
Anonymous:
Марка прописана
</sc:text>
  </sc:threadedComment>
  <sc:threadedComment ref="R49" dT="2025-11-05T08:12:14.51Z" personId="{765BD215-6C02-D4B0-CB74-047C6D72DD1C}" id="{A058E1D4-E7CF-8FFA-0BEA-C2F89BFAED39}" done="0">
    <sc:text xml:space="preserve">По проекту АР3: 
Тип От-21.1
Объем: 1,85 
Машинное помещение лифтов, помещение СС (на кровле)
</sc:text>
  </sc:threadedComment>
  <sc:threadedComment ref="V6" dT="2025-11-07T13:16:43.36Z" personId="{C38D96D0-C9A2-BDAB-DB82-9E0200486DC9}" id="{7CCCB345-EF54-6160-8DBA-5C4075AB7716}" done="0">
    <sc:text xml:space="preserve">368,45-объем взят из старого РД (АР 2.1 корп. 1)
</sc:text>
  </sc:threadedComment>
  <sc:threadedComment ref="B57" personId="{195A2D12-466C-F90C-3AA9-895DECC40EF6}" id="{4E76EA9A-4875-4E04-8676-F55C56FD6C0D}" done="0">
    <sc:text xml:space="preserve">======
ID#AAABr5fDaoM
Anonymous    (2025-10-03 17:18:56)
Добавлена грунтовка
</sc:text>
  </sc:threadedComment>
  <sc:threadedComment ref="B59" personId="{195A2D12-466C-F90C-3AA9-895DECC40EF6}" id="{BDA46CEF-EC57-4B88-9BC8-E054CD7D08B8}" done="0">
    <sc:text xml:space="preserve">======
ID#AAABr5oMDqI
Anonymous    (2025-10-03 17:18:56)
Добавлена грунтовка
</sc:text>
  </sc:threadedComment>
  <sc:threadedComment ref="V7" dT="2025-11-07T13:16:43.36Z" personId="{C38D96D0-C9A2-BDAB-DB82-9E0200486DC9}" id="{BADCD2B8-86DA-B35E-5684-310BB689050F}" done="0">
    <sc:text xml:space="preserve">368,45-объем взят из старого РД (АР 2.1 корп. 1)
</sc:text>
  </sc:threadedComment>
  <sc:threadedComment ref="V62" dT="2025-11-05T07:51:58.69Z" personId="{765BD215-6C02-D4B0-CB74-047C6D72DD1C}" id="{088D0F5E-B478-E7AD-841B-E62AA090D47C}" done="0">
    <sc:text xml:space="preserve">(56,5+27,9)-объем взят из старого РД (АР 2.1 корп. 1-2)
По проекту АР3 
Тип П-3 
Объем: 4,39+4,27
</sc:text>
  </sc:threadedComment>
  <sc:threadedComment ref="B63" personId="{195A2D12-466C-F90C-3AA9-895DECC40EF6}" id="{F285B1E1-3606-4A75-971E-0C76D3111617}" done="0">
    <sc:text xml:space="preserve">======
ID#AAABr5oMDq4
Anonymous    (2025-10-03 17:18:56)
Добавлена грунтовка
</sc:text>
  </sc:threadedComment>
  <sc:threadedComment ref="V64" dT="2025-11-05T06:57:05.55Z" personId="{C38D96D0-C9A2-BDAB-DB82-9E0200486DC9}" id="{2ADA588D-8DFC-816C-8421-8955F12CBD5C}" done="0">
    <sc:text xml:space="preserve">(841,12+515,55)-объем взят из старого РД (АР 2.1 корп. 1-2)
Полусухая цементно-песчаная стяжка М150 армированная фиброволокном - 85мм (в АР 2.1 Изм 0 (корп. 1) стр. 25)
</sc:text>
  </sc:threadedComment>
  <sc:threadedComment ref="V8" dT="2025-11-07T13:16:43.36Z" personId="{C38D96D0-C9A2-BDAB-DB82-9E0200486DC9}" id="{6E5B6A36-9F70-0200-8E5B-A34086677A3D}" done="0">
    <sc:text xml:space="preserve">368,45-объем взят из старого РД (АР 2.1 корп. 1)
</sc:text>
  </sc:threadedComment>
  <sc:threadedComment ref="B71" personId="{195A2D12-466C-F90C-3AA9-895DECC40EF6}" id="{A6240BBF-B67E-4A48-AD33-B5D0C7EF28FC}" done="0">
    <sc:text xml:space="preserve">======
ID#AAABr5fDans
Anonymous    (2025-10-03 17:18:56)
Добавлена грунтовка
</sc:text>
  </sc:threadedComment>
  <sc:threadedComment ref="O72" dT="2025-11-11T08:40:10.62Z" personId="{C38D96D0-C9A2-BDAB-DB82-9E0200486DC9}" id="{F2684A18-353F-F920-343D-885B07148A39}" done="0">
    <sc:text xml:space="preserve">По АР 1.1 объем (21,04) находится в жилой
</sc:text>
  </sc:threadedComment>
  <sc:threadedComment ref="V72" dT="2025-11-05T07:10:56.94Z" personId="{C38D96D0-C9A2-BDAB-DB82-9E0200486DC9}" id="{D1721AFE-8083-0D3C-CEE5-2B24E6122DF1}" done="0">
    <sc:text xml:space="preserve">(16,87+13,57)-объем взят из старого РД (АР 2.1 корп. 1-2)
</sc:text>
  </sc:threadedComment>
  <sc:threadedComment ref="B73" personId="{195A2D12-466C-F90C-3AA9-895DECC40EF6}" id="{80D0AF33-C5E4-42F1-87AD-1651B8C2D2E5}" done="0">
    <sc:text xml:space="preserve">======
ID#AAABr5oMDps
Anonymous    (2025-10-03 17:18:56)
Добавлена грунтовка
</sc:text>
  </sc:threadedComment>
  <sc:threadedComment ref="B75" personId="{195A2D12-466C-F90C-3AA9-895DECC40EF6}" id="{0008EBA7-FF80-4C3A-85DA-540A45122D76}" done="0">
    <sc:text xml:space="preserve">======
ID#AAABr5oMDp0
Anonymous    (2025-10-03 17:18:56)
Добавлена грунтовка
</sc:text>
  </sc:threadedComment>
  <sc:threadedComment ref="B77" personId="{195A2D12-466C-F90C-3AA9-895DECC40EF6}" id="{35815A61-6FF8-4093-BFBE-44AF47615D0B}" done="0">
    <sc:text xml:space="preserve">======
ID#AAABr5fDaoU
Anonymous    (2025-10-03 17:18:56)
Добавлена грунтовка
</sc:text>
  </sc:threadedComment>
  <sc:threadedComment ref="V77" dT="2025-11-05T07:21:01.09Z" personId="{765BD215-6C02-D4B0-CB74-047C6D72DD1C}" id="{E05E8612-2C16-8CA4-BCA5-B842866C275B}" done="0">
    <sc:text xml:space="preserve">(568,11+700,68)-объем взят из старого РД (АР 2.1 корп. 1-2)
По проекту АР3 
Тип П-5
Объем: 591,89+715,31+619,4+754,25
Техническое пространство
Тип П-46
Объем: 46,92+30,47+52,24+24,74
Машинное
помещение
лифтов,
помещение СС
</sc:text>
  </sc:threadedComment>
  <sc:threadedComment ref="B79" personId="{195A2D12-466C-F90C-3AA9-895DECC40EF6}" id="{B20019D2-3DD5-429C-92B9-D57A8E730A22}" done="0">
    <sc:text xml:space="preserve">======
ID#AAABr5fDaoU
Anonymous    (2025-10-03 17:18:56)
Добавлена грунтовка
</sc:text>
  </sc:threadedComment>
  <sc:threadedComment ref="O80" dT="2025-11-11T06:34:45.18Z" personId="{C38D96D0-C9A2-BDAB-DB82-9E0200486DC9}" id="{D63221B0-D646-91BC-A8A4-574BBABB18A4}" done="0">
    <sc:text xml:space="preserve">По АР 1.1 объем находится в жилой части
</sc:text>
  </sc:threadedComment>
  <sc:threadedComment ref="V80" dT="2025-11-05T07:57:31.69Z" personId="{C38D96D0-C9A2-BDAB-DB82-9E0200486DC9}" id="{27CE32A6-8880-6631-D012-D625270D344D}" done="0">
    <sc:text xml:space="preserve">(37,91)-объем взят из старого РД (АР 2.1 корп. 1)
</sc:text>
  </sc:threadedComment>
  <sc:threadedComment ref="B81" personId="{195A2D12-466C-F90C-3AA9-895DECC40EF6}" id="{56A2D22A-DB5D-4137-9AEA-13C6B036E659}" done="0">
    <sc:text xml:space="preserve">======
ID#AAABr5oMDp8
Anonymous    (2025-10-03 17:18:56)
Добавлена грунтовка
</sc:text>
  </sc:threadedComment>
  <sc:threadedComment ref="O81" dT="2025-11-11T06:37:17.90Z" personId="{C38D96D0-C9A2-BDAB-DB82-9E0200486DC9}" id="{0564D29E-0FAB-32B1-CBA0-5DEAB7587E54}" done="0">
    <sc:text xml:space="preserve">По АР 1.1 объем находится в жилой части
</sc:text>
  </sc:threadedComment>
  <sc:threadedComment ref="B85" personId="{195A2D12-466C-F90C-3AA9-895DECC40EF6}" id="{1B410260-A2DC-428C-807C-74B38A56B014}" done="0">
    <sc:text xml:space="preserve">======
ID#AAABr5fDaoI
Anonymous    (2025-10-03 17:18:56)
Добавлена грунтовка
</sc:text>
  </sc:threadedComment>
  <sc:threadedComment ref="B87" personId="{195A2D12-466C-F90C-3AA9-895DECC40EF6}" id="{08CC9C38-3527-4449-BA4E-A577E4F4B567}" done="0">
    <sc:text xml:space="preserve">======
ID#AAABr5oMDqo
Anonymous    (2025-10-03 17:18:56)
Добавлена грунтовка
</sc:text>
  </sc:threadedComment>
  <sc:threadedComment ref="O87" dT="2025-11-11T08:41:23.11Z" personId="{C38D96D0-C9A2-BDAB-DB82-9E0200486DC9}" id="{D7C55E1C-2632-FCCB-37E8-C44F03B8CC82}" done="0">
    <sc:text xml:space="preserve">По АР 1.1 объем (37,39) находится в жилой
</sc:text>
  </sc:threadedComment>
  <sc:threadedComment ref="V88" dT="2025-11-05T07:13:56.61Z" personId="{C38D96D0-C9A2-BDAB-DB82-9E0200486DC9}" id="{4C63769D-C5E3-4054-C804-564FEFEA1F69}" done="0">
    <sc:text xml:space="preserve">(5,7+6,28)-объем взят из старого РД (АР 2.1 корп. 1-2)
</sc:text>
  </sc:threadedComment>
  <sc:threadedComment ref="B89" personId="{195A2D12-466C-F90C-3AA9-895DECC40EF6}" id="{7572109B-54E4-4593-9DB4-4ACD9C6D7E9A}" done="0">
    <sc:text xml:space="preserve">======
ID#AAABr5fDanc
Anonymous    (2025-10-03 17:18:56)
Добавлена грунтовка
</sc:text>
  </sc:threadedComment>
  <sc:threadedComment ref="R89" dT="2025-11-10T14:22:28.19Z" personId="{C38D96D0-C9A2-BDAB-DB82-9E0200486DC9}" id="{869E92C4-0796-E0C6-3AF6-BEC2B6AE2B37}" done="0">
    <sc:text xml:space="preserve">В АР 1.1 Изм.1 Тип: П28.1, П28.2 НЕТ грунтовка глубокого проникновения - 1 слой
</sc:text>
  </sc:threadedComment>
  <sc:threadedComment ref="V89" dT="2025-11-05T07:26:55.58Z" personId="{C38D96D0-C9A2-BDAB-DB82-9E0200486DC9}" id="{190104B7-7C57-52B1-0C7E-EDF407B22F9A}" done="0">
    <sc:text xml:space="preserve">В АР 2.1 Изм. 1 (корп. 4) стр. 19 нет грунтовки глубокого проникновения - 1 слой
</sc:text>
  </sc:threadedComment>
  <sc:threadedComment ref="V90" dT="2025-11-10T14:09:15.65Z" personId="{C38D96D0-C9A2-BDAB-DB82-9E0200486DC9}" id="{E995D5C3-FF7B-6CB5-E03A-0B56A77E38E5}" done="0">
    <sc:text xml:space="preserve">(568,11+700,68)-объем взят из старого РД (АР 2.1 корп. 1-2)
</sc:text>
  </sc:threadedComment>
  <sc:threadedComment ref="V90" dT="2026-01-16T14:58:30.39Z" personId="{D321BAF1-25BF-DFD7-2E6B-9B768A48058A}" id="{4720CE0F-EA7E-07C8-331A-AF3476ECDE7D}" parentId="{E995D5C3-FF7B-6CB5-E03A-0B56A77E38E5}" done="0">
    <sc:text xml:space="preserve">Объем дан неверно, техпространство не относится к жилой части
</sc:text>
  </sc:threadedComment>
  <sc:threadedComment ref="B91" personId="{195A2D12-466C-F90C-3AA9-895DECC40EF6}" id="{EE7C9B37-297E-4335-8D8D-A04CCA2D4929}" done="0">
    <sc:text xml:space="preserve">======
ID#AAABr5oMDqA
Anonymous    (2025-10-03 17:18:56)
Добавлена грунтовка
</sc:text>
  </sc:threadedComment>
  <sc:threadedComment ref="R91" dT="2025-11-11T07:31:08.64Z" personId="{C38D96D0-C9A2-BDAB-DB82-9E0200486DC9}" id="{25CEF1CD-60A4-945E-97F0-407A27176632}" done="0">
    <sc:text xml:space="preserve">В АР 1.1 Изм.1 Тип: П28 НЕТ грунтовка глубокого проникновения - 1 слой
</sc:text>
  </sc:threadedComment>
  <sc:threadedComment ref="B93" personId="{195A2D12-466C-F90C-3AA9-895DECC40EF6}" id="{BC9B5BA3-A88C-4918-84C9-629CA014E726}" done="0">
    <sc:text xml:space="preserve">======
ID#AAABr5oMDqY
Anonymous    (2025-10-03 17:18:56)
Добавлена грунтовка
</sc:text>
  </sc:threadedComment>
  <sc:threadedComment ref="R93" dT="2025-11-11T07:31:54.12Z" personId="{C38D96D0-C9A2-BDAB-DB82-9E0200486DC9}" id="{09A2013E-4984-0A2F-E30B-5D74A643EE7B}" done="0">
    <sc:text xml:space="preserve">В АР 1.1 Изм.1 Тип: П28.3 НЕТ грунтовка глубокого проникновения - 1 слой
</sc:text>
  </sc:threadedComment>
  <sc:threadedComment ref="B95" personId="{195A2D12-466C-F90C-3AA9-895DECC40EF6}" id="{CB58506C-B3A8-4D0A-A2E4-C18F96BDDC09}" done="0">
    <sc:text xml:space="preserve">======
ID#AAABr5oMDqU
Anonymous    (2025-10-03 17:18:56)
Добавлена грунтовка
</sc:text>
  </sc:threadedComment>
  <sc:threadedComment ref="O97" dT="2025-11-10T14:42:22.91Z" personId="{C38D96D0-C9A2-BDAB-DB82-9E0200486DC9}" id="{8175CD67-4916-3213-D288-4060D8E5D95E}" done="0">
    <sc:text xml:space="preserve">В АР 1.1 Изм.1 стяжка полусухая цементно-песчаная М150, армированная фиброволокном (фибра полипропиленовая 12мм, расход 0.6кг/м3)-43-134мм
</sc:text>
  </sc:threadedComment>
</sc: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7/10/relationships/threadedComment" Target="../threadedComments/threadedComment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DE49A"/>
  </sheetPr>
  <dimension ref="A1:Z1000"/>
  <sheetViews>
    <sheetView topLeftCell="A14" workbookViewId="0"/>
  </sheetViews>
  <sheetFormatPr defaultColWidth="12.5703125" defaultRowHeight="15" customHeight="1"/>
  <cols>
    <col min="1" max="1" width="43" customWidth="1"/>
    <col min="2" max="11" width="11" customWidth="1"/>
    <col min="12" max="26" width="7.5703125" customWidth="1"/>
  </cols>
  <sheetData>
    <row r="1" spans="1:26" ht="30" customHeight="1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4" t="s">
        <v>11</v>
      </c>
      <c r="B4" s="54">
        <v>4</v>
      </c>
      <c r="C4" s="55"/>
      <c r="D4" s="55"/>
      <c r="E4" s="55"/>
      <c r="F4" s="55"/>
      <c r="G4" s="55"/>
      <c r="H4" s="55"/>
      <c r="I4" s="55"/>
      <c r="J4" s="55"/>
      <c r="K4" s="56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4" t="s">
        <v>12</v>
      </c>
      <c r="B5" s="54">
        <v>1</v>
      </c>
      <c r="C5" s="55"/>
      <c r="D5" s="55"/>
      <c r="E5" s="55"/>
      <c r="F5" s="55"/>
      <c r="G5" s="55"/>
      <c r="H5" s="55"/>
      <c r="I5" s="55"/>
      <c r="J5" s="55"/>
      <c r="K5" s="56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4" t="s">
        <v>13</v>
      </c>
      <c r="B6" s="3">
        <v>14</v>
      </c>
      <c r="C6" s="3">
        <v>10</v>
      </c>
      <c r="D6" s="3">
        <v>8</v>
      </c>
      <c r="E6" s="3">
        <v>8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4" t="s">
        <v>14</v>
      </c>
      <c r="B7" s="3">
        <v>86</v>
      </c>
      <c r="C7" s="3">
        <v>80</v>
      </c>
      <c r="D7" s="3">
        <v>53</v>
      </c>
      <c r="E7" s="3">
        <v>64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5"/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4" t="s">
        <v>15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5"/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6" t="s">
        <v>16</v>
      </c>
      <c r="B9" s="7">
        <v>1</v>
      </c>
      <c r="C9" s="7">
        <v>1</v>
      </c>
      <c r="D9" s="7">
        <v>1</v>
      </c>
      <c r="E9" s="7">
        <v>1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5"/>
      <c r="M9" s="5"/>
      <c r="N9" s="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9.75" customHeight="1">
      <c r="A10" s="6" t="s">
        <v>17</v>
      </c>
      <c r="B10" s="7">
        <v>2</v>
      </c>
      <c r="C10" s="7">
        <v>2</v>
      </c>
      <c r="D10" s="7">
        <v>2</v>
      </c>
      <c r="E10" s="7">
        <v>2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5"/>
      <c r="M10" s="5"/>
      <c r="N10" s="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4" t="s">
        <v>18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5"/>
      <c r="M11" s="5"/>
      <c r="N11" s="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4" t="s">
        <v>19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5"/>
      <c r="M12" s="5"/>
      <c r="N12" s="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.75" customHeight="1">
      <c r="A15" s="52" t="s">
        <v>20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57" t="s">
        <v>21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"/>
      <c r="M17" s="5"/>
      <c r="N17" s="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6.75" customHeight="1">
      <c r="A18" s="57" t="s">
        <v>22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"/>
      <c r="M18" s="5"/>
      <c r="N18" s="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57" t="s">
        <v>23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"/>
      <c r="M19" s="5"/>
      <c r="N19" s="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66" customHeight="1">
      <c r="A20" s="58" t="s">
        <v>24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"/>
      <c r="M20" s="5"/>
      <c r="N20" s="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86.25" customHeight="1">
      <c r="A21" s="58" t="s">
        <v>25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"/>
      <c r="M21" s="5"/>
      <c r="N21" s="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1.5" customHeight="1">
      <c r="A22" s="59" t="s">
        <v>26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"/>
      <c r="M22" s="5"/>
      <c r="N22" s="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8.25" customHeight="1">
      <c r="A23" s="58" t="s">
        <v>27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"/>
      <c r="M23" s="5"/>
      <c r="N23" s="5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8.25" customHeight="1">
      <c r="A24" s="58" t="s">
        <v>28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"/>
      <c r="M24" s="5"/>
      <c r="N24" s="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53.25" customHeight="1">
      <c r="A25" s="58" t="s">
        <v>29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"/>
      <c r="M25" s="5"/>
      <c r="N25" s="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53.25" customHeight="1">
      <c r="A26" s="58" t="s">
        <v>30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"/>
      <c r="M26" s="5"/>
      <c r="N26" s="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5" t="s">
        <v>31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23:K23"/>
    <mergeCell ref="A24:K24"/>
    <mergeCell ref="A25:K25"/>
    <mergeCell ref="A26:K26"/>
    <mergeCell ref="A18:K18"/>
    <mergeCell ref="A19:K19"/>
    <mergeCell ref="A20:K20"/>
    <mergeCell ref="A21:K21"/>
    <mergeCell ref="A22:K22"/>
    <mergeCell ref="A1:K1"/>
    <mergeCell ref="B4:K4"/>
    <mergeCell ref="B5:K5"/>
    <mergeCell ref="A15:K15"/>
    <mergeCell ref="A17:K17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3CEFA"/>
    <outlinePr summaryBelow="0" summaryRight="0"/>
    <pageSetUpPr fitToPage="1"/>
  </sheetPr>
  <dimension ref="A1:AO500"/>
  <sheetViews>
    <sheetView tabSelected="1" view="pageBreakPreview" zoomScale="115" zoomScaleNormal="40" zoomScaleSheetLayoutView="115" workbookViewId="0">
      <pane ySplit="1" topLeftCell="A2" activePane="bottomLeft" state="frozen"/>
      <selection pane="bottomLeft" activeCell="B8" sqref="B8"/>
    </sheetView>
  </sheetViews>
  <sheetFormatPr defaultColWidth="12.5703125" defaultRowHeight="12.75" outlineLevelRow="2" outlineLevelCol="1"/>
  <cols>
    <col min="1" max="1" width="12.42578125" style="30" customWidth="1"/>
    <col min="2" max="2" width="46.28515625" style="30" customWidth="1"/>
    <col min="3" max="3" width="14.7109375" style="28" customWidth="1"/>
    <col min="4" max="4" width="9.42578125" style="30" customWidth="1" collapsed="1"/>
    <col min="5" max="6" width="9.42578125" style="30" hidden="1" customWidth="1" outlineLevel="1"/>
    <col min="7" max="7" width="17.5703125" style="30" hidden="1" customWidth="1" outlineLevel="1"/>
    <col min="8" max="8" width="15.5703125" style="30" hidden="1" customWidth="1" outlineLevel="1"/>
    <col min="9" max="9" width="9.42578125" style="30" hidden="1" customWidth="1" outlineLevel="1"/>
    <col min="10" max="12" width="16.85546875" style="30" hidden="1" customWidth="1" outlineLevel="1"/>
    <col min="13" max="13" width="16.85546875" style="30" customWidth="1" collapsed="1"/>
    <col min="14" max="15" width="20.140625" style="30" hidden="1" customWidth="1" outlineLevel="1"/>
    <col min="16" max="16" width="20.140625" style="30" customWidth="1"/>
    <col min="17" max="19" width="20.140625" style="30" hidden="1" customWidth="1"/>
    <col min="20" max="20" width="20.140625" style="30" customWidth="1"/>
    <col min="21" max="23" width="17.42578125" style="30" hidden="1" customWidth="1"/>
    <col min="24" max="24" width="17.42578125" style="30" customWidth="1"/>
    <col min="25" max="25" width="20.7109375" style="30" customWidth="1"/>
    <col min="26" max="26" width="40.7109375" style="28" customWidth="1"/>
    <col min="27" max="40" width="11" style="18" customWidth="1"/>
  </cols>
  <sheetData>
    <row r="1" spans="1:40" ht="18">
      <c r="A1" s="60" t="s">
        <v>157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spans="1:40" ht="87" customHeight="1">
      <c r="A2" s="19" t="s">
        <v>32</v>
      </c>
      <c r="B2" s="19" t="s">
        <v>33</v>
      </c>
      <c r="C2" s="19" t="s">
        <v>34</v>
      </c>
      <c r="D2" s="19" t="s">
        <v>35</v>
      </c>
      <c r="E2" s="62" t="s">
        <v>36</v>
      </c>
      <c r="F2" s="62" t="s">
        <v>37</v>
      </c>
      <c r="G2" s="62" t="s">
        <v>38</v>
      </c>
      <c r="H2" s="62" t="s">
        <v>39</v>
      </c>
      <c r="I2" s="62" t="s">
        <v>40</v>
      </c>
      <c r="J2" s="23" t="s">
        <v>41</v>
      </c>
      <c r="K2" s="25" t="s">
        <v>42</v>
      </c>
      <c r="L2" s="25" t="s">
        <v>43</v>
      </c>
      <c r="M2" s="25" t="s">
        <v>44</v>
      </c>
      <c r="N2" s="24" t="s">
        <v>45</v>
      </c>
      <c r="O2" s="25" t="s">
        <v>42</v>
      </c>
      <c r="P2" s="25" t="s">
        <v>136</v>
      </c>
      <c r="Q2" s="24" t="s">
        <v>46</v>
      </c>
      <c r="R2" s="25" t="s">
        <v>42</v>
      </c>
      <c r="S2" s="25" t="s">
        <v>43</v>
      </c>
      <c r="T2" s="25" t="s">
        <v>137</v>
      </c>
      <c r="U2" s="24" t="s">
        <v>47</v>
      </c>
      <c r="V2" s="25" t="s">
        <v>42</v>
      </c>
      <c r="W2" s="25" t="s">
        <v>43</v>
      </c>
      <c r="X2" s="25" t="s">
        <v>135</v>
      </c>
      <c r="Y2" s="46" t="s">
        <v>138</v>
      </c>
      <c r="Z2" s="19" t="s">
        <v>48</v>
      </c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</row>
    <row r="3" spans="1:40">
      <c r="A3" s="19">
        <v>1</v>
      </c>
      <c r="B3" s="19">
        <v>2</v>
      </c>
      <c r="C3" s="19">
        <v>3</v>
      </c>
      <c r="D3" s="19">
        <v>4</v>
      </c>
      <c r="E3" s="62"/>
      <c r="F3" s="62"/>
      <c r="G3" s="62"/>
      <c r="H3" s="62"/>
      <c r="I3" s="62"/>
      <c r="J3" s="19">
        <v>5</v>
      </c>
      <c r="K3" s="19"/>
      <c r="L3" s="19"/>
      <c r="M3" s="19">
        <v>5</v>
      </c>
      <c r="N3" s="26"/>
      <c r="O3" s="26"/>
      <c r="P3" s="26">
        <v>6</v>
      </c>
      <c r="Q3" s="26"/>
      <c r="R3" s="26"/>
      <c r="S3" s="26"/>
      <c r="T3" s="26">
        <v>7</v>
      </c>
      <c r="U3" s="19">
        <v>7</v>
      </c>
      <c r="V3" s="19"/>
      <c r="W3" s="19"/>
      <c r="X3" s="19">
        <v>8</v>
      </c>
      <c r="Y3" s="44">
        <v>9</v>
      </c>
      <c r="Z3" s="19">
        <v>10</v>
      </c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</row>
    <row r="4" spans="1:40" s="11" customFormat="1">
      <c r="A4" s="47" t="s">
        <v>52</v>
      </c>
      <c r="B4" s="51" t="s">
        <v>53</v>
      </c>
      <c r="C4" s="47"/>
      <c r="D4" s="47"/>
      <c r="E4" s="47">
        <f t="shared" ref="E4" si="0">J4+N4+Q4+U4</f>
        <v>0</v>
      </c>
      <c r="F4" s="47">
        <f t="shared" ref="F4" si="1">K4+O4+R4+V4</f>
        <v>0</v>
      </c>
      <c r="G4" s="47"/>
      <c r="H4" s="47"/>
      <c r="I4" s="47">
        <f t="shared" ref="I4" si="2">M4+P4+T4+X4</f>
        <v>0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7"/>
      <c r="AA4" s="39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s="11" customFormat="1">
      <c r="A5" s="47"/>
      <c r="B5" s="51" t="s">
        <v>54</v>
      </c>
      <c r="C5" s="47"/>
      <c r="D5" s="47"/>
      <c r="E5" s="47"/>
      <c r="F5" s="47"/>
      <c r="G5" s="47"/>
      <c r="H5" s="47"/>
      <c r="I5" s="47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7"/>
      <c r="AA5" s="39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</row>
    <row r="6" spans="1:40" s="11" customFormat="1" ht="60">
      <c r="A6" s="64" t="s">
        <v>55</v>
      </c>
      <c r="B6" s="65" t="s">
        <v>56</v>
      </c>
      <c r="C6" s="64" t="s">
        <v>57</v>
      </c>
      <c r="D6" s="64"/>
      <c r="E6" s="64"/>
      <c r="F6" s="64"/>
      <c r="G6" s="64"/>
      <c r="H6" s="64"/>
      <c r="I6" s="64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4">
        <v>3</v>
      </c>
      <c r="V6" s="65">
        <v>0</v>
      </c>
      <c r="W6" s="65"/>
      <c r="X6" s="64">
        <f>U6</f>
        <v>3</v>
      </c>
      <c r="Y6" s="63" t="s">
        <v>148</v>
      </c>
      <c r="Z6" s="47" t="s">
        <v>150</v>
      </c>
      <c r="AA6" s="39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</row>
    <row r="7" spans="1:40" s="11" customFormat="1" ht="60">
      <c r="A7" s="64" t="s">
        <v>58</v>
      </c>
      <c r="B7" s="65" t="s">
        <v>59</v>
      </c>
      <c r="C7" s="64" t="s">
        <v>57</v>
      </c>
      <c r="D7" s="64"/>
      <c r="E7" s="64"/>
      <c r="F7" s="64"/>
      <c r="G7" s="64"/>
      <c r="H7" s="64"/>
      <c r="I7" s="64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4">
        <v>1</v>
      </c>
      <c r="V7" s="65">
        <v>0</v>
      </c>
      <c r="W7" s="65"/>
      <c r="X7" s="64">
        <f>U7</f>
        <v>1</v>
      </c>
      <c r="Y7" s="63"/>
      <c r="Z7" s="47" t="s">
        <v>151</v>
      </c>
      <c r="AA7" s="39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</row>
    <row r="8" spans="1:40" s="11" customFormat="1" ht="60">
      <c r="A8" s="64" t="s">
        <v>60</v>
      </c>
      <c r="B8" s="65" t="s">
        <v>61</v>
      </c>
      <c r="C8" s="64" t="s">
        <v>57</v>
      </c>
      <c r="D8" s="64"/>
      <c r="E8" s="64"/>
      <c r="F8" s="64"/>
      <c r="G8" s="64"/>
      <c r="H8" s="64"/>
      <c r="I8" s="64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4">
        <v>1</v>
      </c>
      <c r="V8" s="65">
        <v>0</v>
      </c>
      <c r="W8" s="65"/>
      <c r="X8" s="64">
        <f>U8</f>
        <v>1</v>
      </c>
      <c r="Y8" s="63"/>
      <c r="Z8" s="47" t="s">
        <v>152</v>
      </c>
      <c r="AA8" s="39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</row>
    <row r="9" spans="1:40" s="11" customFormat="1">
      <c r="A9" s="47"/>
      <c r="B9" s="51" t="s">
        <v>62</v>
      </c>
      <c r="C9" s="47"/>
      <c r="D9" s="47"/>
      <c r="E9" s="47"/>
      <c r="F9" s="47"/>
      <c r="G9" s="47"/>
      <c r="H9" s="47"/>
      <c r="I9" s="47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7"/>
      <c r="AA9" s="39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</row>
    <row r="10" spans="1:40" s="12" customFormat="1" ht="158.25" customHeight="1">
      <c r="A10" s="64"/>
      <c r="B10" s="67" t="s">
        <v>63</v>
      </c>
      <c r="C10" s="64"/>
      <c r="D10" s="64" t="s">
        <v>64</v>
      </c>
      <c r="E10" s="64"/>
      <c r="F10" s="64"/>
      <c r="G10" s="64"/>
      <c r="H10" s="64"/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4">
        <v>1</v>
      </c>
      <c r="V10" s="65">
        <v>0</v>
      </c>
      <c r="W10" s="65"/>
      <c r="X10" s="64">
        <f>U10</f>
        <v>1</v>
      </c>
      <c r="Y10" s="63" t="s">
        <v>149</v>
      </c>
      <c r="Z10" s="66" t="s">
        <v>158</v>
      </c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</row>
    <row r="11" spans="1:40" s="12" customFormat="1" ht="108">
      <c r="A11" s="64"/>
      <c r="B11" s="67" t="s">
        <v>65</v>
      </c>
      <c r="C11" s="64"/>
      <c r="D11" s="64" t="s">
        <v>64</v>
      </c>
      <c r="E11" s="64"/>
      <c r="F11" s="64"/>
      <c r="G11" s="64"/>
      <c r="H11" s="64"/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4">
        <v>1</v>
      </c>
      <c r="V11" s="65">
        <v>0</v>
      </c>
      <c r="W11" s="65"/>
      <c r="X11" s="64">
        <f>U11</f>
        <v>1</v>
      </c>
      <c r="Y11" s="63"/>
      <c r="Z11" s="4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</row>
    <row r="12" spans="1:40" s="12" customFormat="1" ht="108">
      <c r="A12" s="64"/>
      <c r="B12" s="67" t="s">
        <v>66</v>
      </c>
      <c r="C12" s="64"/>
      <c r="D12" s="64"/>
      <c r="E12" s="64"/>
      <c r="F12" s="64"/>
      <c r="G12" s="64"/>
      <c r="H12" s="64"/>
      <c r="I12" s="64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4">
        <v>1</v>
      </c>
      <c r="V12" s="65">
        <v>0</v>
      </c>
      <c r="W12" s="65"/>
      <c r="X12" s="64">
        <f>U12</f>
        <v>1</v>
      </c>
      <c r="Y12" s="63"/>
      <c r="Z12" s="4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</row>
    <row r="13" spans="1:40" s="12" customFormat="1" ht="108">
      <c r="A13" s="64"/>
      <c r="B13" s="67" t="s">
        <v>67</v>
      </c>
      <c r="C13" s="64"/>
      <c r="D13" s="64" t="s">
        <v>64</v>
      </c>
      <c r="E13" s="64"/>
      <c r="F13" s="64"/>
      <c r="G13" s="64"/>
      <c r="H13" s="64"/>
      <c r="I13" s="64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4">
        <v>1</v>
      </c>
      <c r="V13" s="65">
        <v>0</v>
      </c>
      <c r="W13" s="65"/>
      <c r="X13" s="64">
        <f>U13</f>
        <v>1</v>
      </c>
      <c r="Y13" s="63"/>
      <c r="Z13" s="4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</row>
    <row r="14" spans="1:40" s="13" customFormat="1" outlineLevel="1">
      <c r="A14" s="51"/>
      <c r="B14" s="51" t="s">
        <v>68</v>
      </c>
      <c r="C14" s="49"/>
      <c r="D14" s="49"/>
      <c r="E14" s="49">
        <f>J14+N14+Q14+U14</f>
        <v>0</v>
      </c>
      <c r="F14" s="49">
        <f>K14+O14+R14+V14</f>
        <v>0</v>
      </c>
      <c r="G14" s="49"/>
      <c r="H14" s="49"/>
      <c r="I14" s="49">
        <f t="shared" ref="I14:I27" si="3">M14+P14+T14+X14</f>
        <v>0</v>
      </c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49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</row>
    <row r="15" spans="1:40" ht="84">
      <c r="A15" s="68"/>
      <c r="B15" s="68" t="s">
        <v>69</v>
      </c>
      <c r="C15" s="69" t="s">
        <v>70</v>
      </c>
      <c r="D15" s="69" t="s">
        <v>64</v>
      </c>
      <c r="E15" s="69">
        <f>J15+N15+Q15+U15</f>
        <v>8</v>
      </c>
      <c r="F15" s="69">
        <f>K15+O15+R15+V15</f>
        <v>0</v>
      </c>
      <c r="G15" s="69"/>
      <c r="H15" s="69"/>
      <c r="I15" s="69">
        <f t="shared" si="3"/>
        <v>8</v>
      </c>
      <c r="J15" s="69"/>
      <c r="K15" s="69"/>
      <c r="L15" s="69"/>
      <c r="M15" s="69"/>
      <c r="N15" s="68"/>
      <c r="O15" s="68"/>
      <c r="P15" s="68"/>
      <c r="Q15" s="68"/>
      <c r="R15" s="68"/>
      <c r="S15" s="68"/>
      <c r="T15" s="68"/>
      <c r="U15" s="69">
        <v>8</v>
      </c>
      <c r="V15" s="69">
        <v>0</v>
      </c>
      <c r="W15" s="69"/>
      <c r="X15" s="69">
        <v>8</v>
      </c>
      <c r="Y15" s="33"/>
      <c r="Z15" s="33" t="s">
        <v>153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</row>
    <row r="16" spans="1:40" ht="141.75" customHeight="1" outlineLevel="2">
      <c r="A16" s="68"/>
      <c r="B16" s="68" t="s">
        <v>71</v>
      </c>
      <c r="C16" s="69" t="s">
        <v>72</v>
      </c>
      <c r="D16" s="69"/>
      <c r="E16" s="69">
        <f t="shared" ref="E16:E27" si="4">J16+N16+Q16+U16</f>
        <v>4</v>
      </c>
      <c r="F16" s="69"/>
      <c r="G16" s="69"/>
      <c r="H16" s="69"/>
      <c r="I16" s="69">
        <f t="shared" si="3"/>
        <v>4</v>
      </c>
      <c r="J16" s="69"/>
      <c r="K16" s="69"/>
      <c r="L16" s="69"/>
      <c r="M16" s="69"/>
      <c r="N16" s="68"/>
      <c r="O16" s="68"/>
      <c r="P16" s="68"/>
      <c r="Q16" s="68"/>
      <c r="R16" s="68"/>
      <c r="S16" s="68"/>
      <c r="T16" s="68"/>
      <c r="U16" s="69">
        <v>4</v>
      </c>
      <c r="V16" s="69">
        <v>0</v>
      </c>
      <c r="W16" s="69"/>
      <c r="X16" s="69">
        <v>4</v>
      </c>
      <c r="Y16" s="33"/>
      <c r="Z16" s="70" t="s">
        <v>159</v>
      </c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</row>
    <row r="17" spans="1:40" ht="61.5" customHeight="1" outlineLevel="2">
      <c r="A17" s="68"/>
      <c r="B17" s="71" t="s">
        <v>73</v>
      </c>
      <c r="C17" s="72" t="s">
        <v>74</v>
      </c>
      <c r="D17" s="69"/>
      <c r="E17" s="69">
        <f t="shared" si="4"/>
        <v>59</v>
      </c>
      <c r="F17" s="69"/>
      <c r="G17" s="69"/>
      <c r="H17" s="69"/>
      <c r="I17" s="69">
        <f t="shared" si="3"/>
        <v>59</v>
      </c>
      <c r="J17" s="69"/>
      <c r="K17" s="69"/>
      <c r="L17" s="69"/>
      <c r="M17" s="69"/>
      <c r="N17" s="68"/>
      <c r="O17" s="68"/>
      <c r="P17" s="68"/>
      <c r="Q17" s="68"/>
      <c r="R17" s="68"/>
      <c r="S17" s="68"/>
      <c r="T17" s="68"/>
      <c r="U17" s="69">
        <v>59</v>
      </c>
      <c r="V17" s="69">
        <v>0</v>
      </c>
      <c r="W17" s="69"/>
      <c r="X17" s="69">
        <v>59</v>
      </c>
      <c r="Y17" s="33"/>
      <c r="Z17" s="34" t="s">
        <v>160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</row>
    <row r="18" spans="1:40" ht="72" customHeight="1">
      <c r="A18" s="68"/>
      <c r="B18" s="71" t="s">
        <v>75</v>
      </c>
      <c r="C18" s="72" t="s">
        <v>76</v>
      </c>
      <c r="D18" s="69"/>
      <c r="E18" s="69">
        <f t="shared" si="4"/>
        <v>283</v>
      </c>
      <c r="F18" s="69"/>
      <c r="G18" s="69"/>
      <c r="H18" s="69"/>
      <c r="I18" s="69">
        <f t="shared" si="3"/>
        <v>283</v>
      </c>
      <c r="J18" s="69"/>
      <c r="K18" s="69"/>
      <c r="L18" s="69"/>
      <c r="M18" s="69"/>
      <c r="N18" s="68"/>
      <c r="O18" s="68"/>
      <c r="P18" s="68"/>
      <c r="Q18" s="68"/>
      <c r="R18" s="68"/>
      <c r="S18" s="68"/>
      <c r="T18" s="68"/>
      <c r="U18" s="72">
        <v>283</v>
      </c>
      <c r="V18" s="69">
        <v>0</v>
      </c>
      <c r="W18" s="69"/>
      <c r="X18" s="72">
        <v>283</v>
      </c>
      <c r="Y18" s="34"/>
      <c r="Z18" s="34" t="s">
        <v>154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</row>
    <row r="19" spans="1:40" ht="60">
      <c r="A19" s="68"/>
      <c r="B19" s="71" t="s">
        <v>161</v>
      </c>
      <c r="C19" s="72" t="s">
        <v>77</v>
      </c>
      <c r="D19" s="69"/>
      <c r="E19" s="69">
        <f t="shared" si="4"/>
        <v>48</v>
      </c>
      <c r="F19" s="69"/>
      <c r="G19" s="69"/>
      <c r="H19" s="69"/>
      <c r="I19" s="69">
        <f t="shared" si="3"/>
        <v>48</v>
      </c>
      <c r="J19" s="69"/>
      <c r="K19" s="69"/>
      <c r="L19" s="69"/>
      <c r="M19" s="69"/>
      <c r="N19" s="68"/>
      <c r="O19" s="68"/>
      <c r="P19" s="68"/>
      <c r="Q19" s="68"/>
      <c r="R19" s="68"/>
      <c r="S19" s="68"/>
      <c r="T19" s="68"/>
      <c r="U19" s="72">
        <v>48</v>
      </c>
      <c r="V19" s="69">
        <v>0</v>
      </c>
      <c r="W19" s="69"/>
      <c r="X19" s="72">
        <v>48</v>
      </c>
      <c r="Y19" s="34"/>
      <c r="Z19" s="34" t="s">
        <v>155</v>
      </c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</row>
    <row r="20" spans="1:40" ht="72">
      <c r="A20" s="68"/>
      <c r="B20" s="73" t="s">
        <v>162</v>
      </c>
      <c r="C20" s="72" t="s">
        <v>78</v>
      </c>
      <c r="D20" s="69"/>
      <c r="E20" s="69">
        <f t="shared" si="4"/>
        <v>40</v>
      </c>
      <c r="F20" s="69"/>
      <c r="G20" s="69"/>
      <c r="H20" s="69"/>
      <c r="I20" s="69">
        <f t="shared" si="3"/>
        <v>40</v>
      </c>
      <c r="J20" s="69"/>
      <c r="K20" s="69"/>
      <c r="L20" s="69"/>
      <c r="M20" s="69"/>
      <c r="N20" s="68"/>
      <c r="O20" s="68"/>
      <c r="P20" s="68"/>
      <c r="Q20" s="68"/>
      <c r="R20" s="68"/>
      <c r="S20" s="68"/>
      <c r="T20" s="68"/>
      <c r="U20" s="72">
        <v>40</v>
      </c>
      <c r="V20" s="69">
        <v>0</v>
      </c>
      <c r="W20" s="69"/>
      <c r="X20" s="72">
        <v>40</v>
      </c>
      <c r="Y20" s="34"/>
      <c r="Z20" s="34" t="s">
        <v>155</v>
      </c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</row>
    <row r="21" spans="1:40" ht="63.75" customHeight="1" outlineLevel="2">
      <c r="A21" s="47" t="s">
        <v>79</v>
      </c>
      <c r="B21" s="35" t="s">
        <v>80</v>
      </c>
      <c r="C21" s="47" t="s">
        <v>81</v>
      </c>
      <c r="D21" s="47" t="s">
        <v>64</v>
      </c>
      <c r="E21" s="47">
        <f t="shared" si="4"/>
        <v>48</v>
      </c>
      <c r="F21" s="47">
        <f t="shared" ref="F21:F27" si="5">K21+O21+R21+V21</f>
        <v>0</v>
      </c>
      <c r="G21" s="47"/>
      <c r="H21" s="47"/>
      <c r="I21" s="47">
        <f t="shared" si="3"/>
        <v>48</v>
      </c>
      <c r="J21" s="47">
        <v>8</v>
      </c>
      <c r="K21" s="47"/>
      <c r="L21" s="47"/>
      <c r="M21" s="47">
        <f t="shared" ref="M21:M26" si="6">MAX(J21,K21)</f>
        <v>8</v>
      </c>
      <c r="N21" s="47"/>
      <c r="O21" s="47"/>
      <c r="P21" s="47"/>
      <c r="Q21" s="47"/>
      <c r="R21" s="47"/>
      <c r="S21" s="47"/>
      <c r="T21" s="47"/>
      <c r="U21" s="47">
        <f>SUMPRODUCT('Общие данные'!B6:K6,'Общие данные'!B9:K9)</f>
        <v>40</v>
      </c>
      <c r="V21" s="47">
        <v>0</v>
      </c>
      <c r="W21" s="47"/>
      <c r="X21" s="47">
        <f t="shared" ref="X21:X27" si="7">MAX(U21,V21)</f>
        <v>40</v>
      </c>
      <c r="Y21" s="47"/>
      <c r="Z21" s="47" t="s">
        <v>163</v>
      </c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</row>
    <row r="22" spans="1:40" ht="48">
      <c r="A22" s="47" t="s">
        <v>82</v>
      </c>
      <c r="B22" s="20" t="s">
        <v>83</v>
      </c>
      <c r="C22" s="47" t="s">
        <v>84</v>
      </c>
      <c r="D22" s="47" t="s">
        <v>64</v>
      </c>
      <c r="E22" s="47">
        <f t="shared" si="4"/>
        <v>48</v>
      </c>
      <c r="F22" s="47">
        <f t="shared" si="5"/>
        <v>0</v>
      </c>
      <c r="G22" s="47"/>
      <c r="H22" s="47"/>
      <c r="I22" s="47">
        <f t="shared" si="3"/>
        <v>48</v>
      </c>
      <c r="J22" s="47">
        <v>8</v>
      </c>
      <c r="K22" s="47"/>
      <c r="L22" s="47"/>
      <c r="M22" s="47">
        <f t="shared" si="6"/>
        <v>8</v>
      </c>
      <c r="N22" s="20"/>
      <c r="O22" s="20"/>
      <c r="P22" s="20"/>
      <c r="Q22" s="20"/>
      <c r="R22" s="20"/>
      <c r="S22" s="20"/>
      <c r="T22" s="20"/>
      <c r="U22" s="47">
        <f>SUM('Общие данные'!B6:K6)</f>
        <v>40</v>
      </c>
      <c r="V22" s="47">
        <v>0</v>
      </c>
      <c r="W22" s="47"/>
      <c r="X22" s="47">
        <f t="shared" si="7"/>
        <v>40</v>
      </c>
      <c r="Y22" s="47"/>
      <c r="Z22" s="47" t="s">
        <v>164</v>
      </c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</row>
    <row r="23" spans="1:40" ht="43.5" customHeight="1">
      <c r="A23" s="47" t="s">
        <v>85</v>
      </c>
      <c r="B23" s="20" t="s">
        <v>86</v>
      </c>
      <c r="C23" s="47" t="s">
        <v>87</v>
      </c>
      <c r="D23" s="47" t="s">
        <v>64</v>
      </c>
      <c r="E23" s="47">
        <f t="shared" si="4"/>
        <v>4</v>
      </c>
      <c r="F23" s="47">
        <f t="shared" si="5"/>
        <v>0</v>
      </c>
      <c r="G23" s="47"/>
      <c r="H23" s="47"/>
      <c r="I23" s="47">
        <f t="shared" si="3"/>
        <v>4</v>
      </c>
      <c r="J23" s="47"/>
      <c r="K23" s="47"/>
      <c r="L23" s="47"/>
      <c r="M23" s="47">
        <f t="shared" si="6"/>
        <v>0</v>
      </c>
      <c r="N23" s="20"/>
      <c r="O23" s="20"/>
      <c r="P23" s="20"/>
      <c r="Q23" s="20"/>
      <c r="R23" s="20"/>
      <c r="S23" s="20"/>
      <c r="T23" s="20"/>
      <c r="U23" s="47">
        <f>SUM('Общие данные'!B9:K9)</f>
        <v>4</v>
      </c>
      <c r="V23" s="47">
        <v>0</v>
      </c>
      <c r="W23" s="47"/>
      <c r="X23" s="47">
        <f t="shared" si="7"/>
        <v>4</v>
      </c>
      <c r="Y23" s="47"/>
      <c r="Z23" s="47" t="s">
        <v>165</v>
      </c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</row>
    <row r="24" spans="1:40" ht="36">
      <c r="A24" s="47" t="s">
        <v>88</v>
      </c>
      <c r="B24" s="20" t="s">
        <v>89</v>
      </c>
      <c r="C24" s="47" t="s">
        <v>90</v>
      </c>
      <c r="D24" s="47" t="s">
        <v>64</v>
      </c>
      <c r="E24" s="47">
        <f t="shared" si="4"/>
        <v>72</v>
      </c>
      <c r="F24" s="47">
        <f t="shared" si="5"/>
        <v>0</v>
      </c>
      <c r="G24" s="47"/>
      <c r="H24" s="47"/>
      <c r="I24" s="47">
        <f t="shared" si="3"/>
        <v>72</v>
      </c>
      <c r="J24" s="47">
        <v>0</v>
      </c>
      <c r="K24" s="47"/>
      <c r="L24" s="47"/>
      <c r="M24" s="47">
        <f t="shared" si="6"/>
        <v>0</v>
      </c>
      <c r="N24" s="20"/>
      <c r="O24" s="20"/>
      <c r="P24" s="20"/>
      <c r="Q24" s="20"/>
      <c r="R24" s="20"/>
      <c r="S24" s="20"/>
      <c r="T24" s="20"/>
      <c r="U24" s="47">
        <v>72</v>
      </c>
      <c r="V24" s="47">
        <v>0</v>
      </c>
      <c r="W24" s="47"/>
      <c r="X24" s="47">
        <f t="shared" si="7"/>
        <v>72</v>
      </c>
      <c r="Y24" s="47"/>
      <c r="Z24" s="47" t="s">
        <v>166</v>
      </c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</row>
    <row r="25" spans="1:40" ht="48">
      <c r="A25" s="47" t="s">
        <v>91</v>
      </c>
      <c r="B25" s="20" t="s">
        <v>92</v>
      </c>
      <c r="C25" s="47" t="s">
        <v>90</v>
      </c>
      <c r="D25" s="47" t="s">
        <v>64</v>
      </c>
      <c r="E25" s="47">
        <f t="shared" si="4"/>
        <v>61</v>
      </c>
      <c r="F25" s="47">
        <f t="shared" si="5"/>
        <v>0</v>
      </c>
      <c r="G25" s="47"/>
      <c r="H25" s="47"/>
      <c r="I25" s="47">
        <f t="shared" si="3"/>
        <v>61</v>
      </c>
      <c r="J25" s="47">
        <v>8</v>
      </c>
      <c r="K25" s="47"/>
      <c r="L25" s="47"/>
      <c r="M25" s="47">
        <f t="shared" si="6"/>
        <v>8</v>
      </c>
      <c r="N25" s="20"/>
      <c r="O25" s="20"/>
      <c r="P25" s="20"/>
      <c r="Q25" s="20"/>
      <c r="R25" s="20"/>
      <c r="S25" s="20"/>
      <c r="T25" s="20"/>
      <c r="U25" s="47">
        <v>53</v>
      </c>
      <c r="V25" s="47">
        <v>0</v>
      </c>
      <c r="W25" s="47"/>
      <c r="X25" s="47">
        <f t="shared" si="7"/>
        <v>53</v>
      </c>
      <c r="Y25" s="47"/>
      <c r="Z25" s="47" t="s">
        <v>167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</row>
    <row r="26" spans="1:40" ht="33.75" customHeight="1">
      <c r="A26" s="47">
        <v>1</v>
      </c>
      <c r="B26" s="20" t="s">
        <v>93</v>
      </c>
      <c r="C26" s="47" t="s">
        <v>94</v>
      </c>
      <c r="D26" s="47" t="s">
        <v>64</v>
      </c>
      <c r="E26" s="47">
        <f t="shared" si="4"/>
        <v>164</v>
      </c>
      <c r="F26" s="47">
        <f t="shared" si="5"/>
        <v>0</v>
      </c>
      <c r="G26" s="47"/>
      <c r="H26" s="47"/>
      <c r="I26" s="47">
        <f t="shared" si="3"/>
        <v>164</v>
      </c>
      <c r="J26" s="47">
        <v>24</v>
      </c>
      <c r="K26" s="47"/>
      <c r="L26" s="47"/>
      <c r="M26" s="47">
        <f t="shared" si="6"/>
        <v>24</v>
      </c>
      <c r="N26" s="47"/>
      <c r="O26" s="47"/>
      <c r="P26" s="47"/>
      <c r="Q26" s="47"/>
      <c r="R26" s="47"/>
      <c r="S26" s="47"/>
      <c r="T26" s="47"/>
      <c r="U26" s="47">
        <v>140</v>
      </c>
      <c r="V26" s="47">
        <v>0</v>
      </c>
      <c r="W26" s="47"/>
      <c r="X26" s="47">
        <f t="shared" si="7"/>
        <v>140</v>
      </c>
      <c r="Y26" s="47"/>
      <c r="Z26" s="47" t="s">
        <v>168</v>
      </c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</row>
    <row r="27" spans="1:40" ht="51" customHeight="1">
      <c r="A27" s="47">
        <v>2</v>
      </c>
      <c r="B27" s="20" t="s">
        <v>95</v>
      </c>
      <c r="C27" s="47" t="s">
        <v>94</v>
      </c>
      <c r="D27" s="47" t="s">
        <v>49</v>
      </c>
      <c r="E27" s="47">
        <f t="shared" si="4"/>
        <v>16.920000000000002</v>
      </c>
      <c r="F27" s="47">
        <f t="shared" si="5"/>
        <v>0</v>
      </c>
      <c r="G27" s="47"/>
      <c r="H27" s="47"/>
      <c r="I27" s="47">
        <f t="shared" si="3"/>
        <v>16.920000000000002</v>
      </c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>
        <v>16.920000000000002</v>
      </c>
      <c r="V27" s="47">
        <v>0</v>
      </c>
      <c r="W27" s="47"/>
      <c r="X27" s="47">
        <f t="shared" si="7"/>
        <v>16.920000000000002</v>
      </c>
      <c r="Y27" s="47" t="s">
        <v>147</v>
      </c>
      <c r="Z27" s="47" t="s">
        <v>156</v>
      </c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</row>
    <row r="28" spans="1:40" ht="41.25" customHeight="1" outlineLevel="2">
      <c r="A28" s="36"/>
      <c r="B28" s="38" t="s">
        <v>96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</row>
    <row r="29" spans="1:40" ht="225" customHeight="1" outlineLevel="2">
      <c r="A29" s="74" t="s">
        <v>97</v>
      </c>
      <c r="B29" s="75" t="s">
        <v>98</v>
      </c>
      <c r="C29" s="64" t="s">
        <v>99</v>
      </c>
      <c r="D29" s="64" t="s">
        <v>51</v>
      </c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>
        <v>8</v>
      </c>
      <c r="V29" s="64">
        <v>0</v>
      </c>
      <c r="W29" s="64"/>
      <c r="X29" s="64">
        <f>MAX(U29,V29)</f>
        <v>8</v>
      </c>
      <c r="Y29" s="64" t="s">
        <v>142</v>
      </c>
      <c r="Z29" s="4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</row>
    <row r="30" spans="1:40">
      <c r="A30" s="36"/>
      <c r="B30" s="37" t="s">
        <v>100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</row>
    <row r="31" spans="1:40" ht="36">
      <c r="A31" s="74" t="s">
        <v>101</v>
      </c>
      <c r="B31" s="76" t="s">
        <v>102</v>
      </c>
      <c r="C31" s="64" t="s">
        <v>99</v>
      </c>
      <c r="D31" s="64" t="s">
        <v>51</v>
      </c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>
        <v>16</v>
      </c>
      <c r="V31" s="64">
        <v>0</v>
      </c>
      <c r="W31" s="64"/>
      <c r="X31" s="64">
        <f>MAX(U31,V31)</f>
        <v>16</v>
      </c>
      <c r="Y31" s="78" t="s">
        <v>144</v>
      </c>
      <c r="Z31" s="4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</row>
    <row r="32" spans="1:40" ht="36">
      <c r="A32" s="74" t="s">
        <v>103</v>
      </c>
      <c r="B32" s="75" t="s">
        <v>104</v>
      </c>
      <c r="C32" s="64" t="s">
        <v>99</v>
      </c>
      <c r="D32" s="64" t="s">
        <v>51</v>
      </c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>
        <v>4</v>
      </c>
      <c r="V32" s="64">
        <v>0</v>
      </c>
      <c r="W32" s="64"/>
      <c r="X32" s="64">
        <f>MAX(U32,V32)</f>
        <v>4</v>
      </c>
      <c r="Y32" s="78"/>
      <c r="Z32" s="4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</row>
    <row r="33" spans="1:41" ht="36">
      <c r="A33" s="74">
        <v>5</v>
      </c>
      <c r="B33" s="75" t="s">
        <v>105</v>
      </c>
      <c r="C33" s="64" t="s">
        <v>99</v>
      </c>
      <c r="D33" s="64" t="s">
        <v>51</v>
      </c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>
        <v>8</v>
      </c>
      <c r="V33" s="64">
        <v>0</v>
      </c>
      <c r="W33" s="64"/>
      <c r="X33" s="64">
        <f>MAX(U33,V33)</f>
        <v>8</v>
      </c>
      <c r="Y33" s="64" t="s">
        <v>145</v>
      </c>
      <c r="Z33" s="4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</row>
    <row r="34" spans="1:41" ht="48">
      <c r="A34" s="74" t="s">
        <v>106</v>
      </c>
      <c r="B34" s="76" t="s">
        <v>107</v>
      </c>
      <c r="C34" s="64" t="s">
        <v>99</v>
      </c>
      <c r="D34" s="64" t="s">
        <v>51</v>
      </c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>
        <v>12</v>
      </c>
      <c r="V34" s="64">
        <v>0</v>
      </c>
      <c r="W34" s="64"/>
      <c r="X34" s="64">
        <f>MAX(U34,V34)</f>
        <v>12</v>
      </c>
      <c r="Y34" s="64" t="s">
        <v>143</v>
      </c>
      <c r="Z34" s="4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</row>
    <row r="35" spans="1:41" ht="36">
      <c r="A35" s="32"/>
      <c r="B35" s="37" t="s">
        <v>108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</row>
    <row r="36" spans="1:41" ht="60">
      <c r="A36" s="74" t="s">
        <v>109</v>
      </c>
      <c r="B36" s="76" t="s">
        <v>110</v>
      </c>
      <c r="C36" s="64" t="s">
        <v>111</v>
      </c>
      <c r="D36" s="64" t="s">
        <v>50</v>
      </c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>
        <v>160</v>
      </c>
      <c r="V36" s="64">
        <v>0</v>
      </c>
      <c r="W36" s="64"/>
      <c r="X36" s="64">
        <f>MAX(U36,V36)</f>
        <v>160</v>
      </c>
      <c r="Y36" s="78" t="s">
        <v>146</v>
      </c>
      <c r="Z36" s="77" t="s">
        <v>170</v>
      </c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</row>
    <row r="37" spans="1:41" ht="48">
      <c r="A37" s="74" t="s">
        <v>112</v>
      </c>
      <c r="B37" s="76" t="s">
        <v>113</v>
      </c>
      <c r="C37" s="64" t="s">
        <v>114</v>
      </c>
      <c r="D37" s="64" t="s">
        <v>50</v>
      </c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>
        <v>92</v>
      </c>
      <c r="V37" s="64">
        <v>0</v>
      </c>
      <c r="W37" s="64"/>
      <c r="X37" s="64">
        <f>MAX(U37,V37)</f>
        <v>92</v>
      </c>
      <c r="Y37" s="78"/>
      <c r="Z37" s="77" t="s">
        <v>169</v>
      </c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</row>
    <row r="38" spans="1:41" ht="48">
      <c r="A38" s="74" t="s">
        <v>115</v>
      </c>
      <c r="B38" s="76" t="s">
        <v>116</v>
      </c>
      <c r="C38" s="64" t="s">
        <v>117</v>
      </c>
      <c r="D38" s="64" t="s">
        <v>50</v>
      </c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>
        <v>8</v>
      </c>
      <c r="V38" s="64">
        <v>0</v>
      </c>
      <c r="W38" s="64"/>
      <c r="X38" s="64">
        <f>MAX(U38,V38)</f>
        <v>8</v>
      </c>
      <c r="Y38" s="64" t="s">
        <v>142</v>
      </c>
      <c r="Z38" s="4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</row>
    <row r="39" spans="1:41" ht="23.25" customHeight="1">
      <c r="A39" s="21"/>
      <c r="B39" s="49" t="s">
        <v>118</v>
      </c>
      <c r="C39" s="49"/>
      <c r="D39" s="49"/>
      <c r="E39" s="49">
        <f>J39+N39+Q39+U39</f>
        <v>0</v>
      </c>
      <c r="F39" s="49">
        <f>K39+O39+R39+V39</f>
        <v>0</v>
      </c>
      <c r="G39" s="49"/>
      <c r="H39" s="49"/>
      <c r="I39" s="49">
        <f>M39+P39+T39+X39</f>
        <v>0</v>
      </c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49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</row>
    <row r="40" spans="1:41" ht="60" outlineLevel="2">
      <c r="A40" s="79"/>
      <c r="B40" s="67" t="s">
        <v>119</v>
      </c>
      <c r="C40" s="64" t="s">
        <v>120</v>
      </c>
      <c r="D40" s="64" t="s">
        <v>51</v>
      </c>
      <c r="E40" s="64">
        <f>J40+N40</f>
        <v>595</v>
      </c>
      <c r="F40" s="64">
        <f>K40+O40+R40+V40</f>
        <v>0</v>
      </c>
      <c r="G40" s="64"/>
      <c r="H40" s="64"/>
      <c r="I40" s="64"/>
      <c r="J40" s="64">
        <v>349</v>
      </c>
      <c r="K40" s="64"/>
      <c r="L40" s="64"/>
      <c r="M40" s="64"/>
      <c r="N40" s="64">
        <v>246</v>
      </c>
      <c r="O40" s="64"/>
      <c r="P40" s="64"/>
      <c r="Q40" s="64"/>
      <c r="R40" s="64"/>
      <c r="S40" s="64"/>
      <c r="T40" s="64"/>
      <c r="U40" s="64"/>
      <c r="V40" s="64"/>
      <c r="W40" s="64"/>
      <c r="X40" s="64">
        <f>MAX(U40,V40)</f>
        <v>0</v>
      </c>
      <c r="Y40" s="64" t="s">
        <v>139</v>
      </c>
      <c r="Z40" s="77" t="s">
        <v>171</v>
      </c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</row>
    <row r="41" spans="1:41" s="10" customFormat="1" ht="24" customHeight="1" outlineLevel="2">
      <c r="A41" s="21"/>
      <c r="B41" s="49" t="s">
        <v>121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</row>
    <row r="42" spans="1:41" s="11" customFormat="1" ht="89.25" customHeight="1" outlineLevel="2">
      <c r="A42" s="79"/>
      <c r="B42" s="64" t="s">
        <v>172</v>
      </c>
      <c r="C42" s="64" t="s">
        <v>122</v>
      </c>
      <c r="D42" s="64" t="s">
        <v>51</v>
      </c>
      <c r="E42" s="64">
        <f>J42+N42</f>
        <v>9</v>
      </c>
      <c r="F42" s="64"/>
      <c r="G42" s="64"/>
      <c r="H42" s="64"/>
      <c r="I42" s="64"/>
      <c r="J42" s="64">
        <v>5</v>
      </c>
      <c r="K42" s="64"/>
      <c r="L42" s="64"/>
      <c r="M42" s="64">
        <f>J42</f>
        <v>5</v>
      </c>
      <c r="N42" s="64">
        <v>4</v>
      </c>
      <c r="O42" s="64"/>
      <c r="P42" s="64">
        <f>N42</f>
        <v>4</v>
      </c>
      <c r="Q42" s="64"/>
      <c r="R42" s="64"/>
      <c r="S42" s="64"/>
      <c r="T42" s="64"/>
      <c r="U42" s="64"/>
      <c r="V42" s="64"/>
      <c r="W42" s="64"/>
      <c r="X42" s="64"/>
      <c r="Y42" s="64" t="s">
        <v>140</v>
      </c>
      <c r="Z42" s="77" t="s">
        <v>173</v>
      </c>
      <c r="AA42" s="39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</row>
    <row r="43" spans="1:41" s="10" customFormat="1" ht="27.75" customHeight="1" outlineLevel="2">
      <c r="A43" s="32"/>
      <c r="B43" s="38" t="s">
        <v>123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</row>
    <row r="44" spans="1:41" s="10" customFormat="1" ht="27.75" customHeight="1" outlineLevel="2">
      <c r="A44" s="36"/>
      <c r="B44" s="38" t="s">
        <v>124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</row>
    <row r="45" spans="1:41" s="10" customFormat="1" ht="96" customHeight="1" outlineLevel="2">
      <c r="A45" s="64" t="s">
        <v>125</v>
      </c>
      <c r="B45" s="64" t="s">
        <v>126</v>
      </c>
      <c r="C45" s="64" t="s">
        <v>99</v>
      </c>
      <c r="D45" s="64" t="s">
        <v>51</v>
      </c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>
        <v>10</v>
      </c>
      <c r="V45" s="64">
        <v>0</v>
      </c>
      <c r="W45" s="64"/>
      <c r="X45" s="64">
        <f>MAX(U45,V45)</f>
        <v>10</v>
      </c>
      <c r="Y45" s="64" t="s">
        <v>141</v>
      </c>
      <c r="Z45" s="4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</row>
    <row r="46" spans="1:41" ht="26.25" customHeight="1" outlineLevel="2">
      <c r="A46" s="32"/>
      <c r="B46" s="38" t="s">
        <v>127</v>
      </c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</row>
    <row r="47" spans="1:41" ht="24">
      <c r="A47" s="74" t="s">
        <v>128</v>
      </c>
      <c r="B47" s="80" t="s">
        <v>129</v>
      </c>
      <c r="C47" s="64" t="s">
        <v>130</v>
      </c>
      <c r="D47" s="64" t="s">
        <v>64</v>
      </c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>
        <v>4</v>
      </c>
      <c r="V47" s="64">
        <v>0</v>
      </c>
      <c r="W47" s="64"/>
      <c r="X47" s="64">
        <f>MAX(U47,V47)</f>
        <v>4</v>
      </c>
      <c r="Y47" s="78" t="s">
        <v>141</v>
      </c>
      <c r="Z47" s="47"/>
      <c r="AA47" s="15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9"/>
    </row>
    <row r="48" spans="1:41" ht="24">
      <c r="A48" s="81" t="s">
        <v>131</v>
      </c>
      <c r="B48" s="74" t="s">
        <v>132</v>
      </c>
      <c r="C48" s="64" t="s">
        <v>130</v>
      </c>
      <c r="D48" s="64" t="s">
        <v>64</v>
      </c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>
        <v>12</v>
      </c>
      <c r="V48" s="82">
        <v>0</v>
      </c>
      <c r="W48" s="82"/>
      <c r="X48" s="64">
        <f>MAX(U48,V48)</f>
        <v>12</v>
      </c>
      <c r="Y48" s="78"/>
      <c r="Z48" s="50"/>
    </row>
    <row r="49" spans="1:40" ht="24">
      <c r="A49" s="81" t="s">
        <v>133</v>
      </c>
      <c r="B49" s="74" t="s">
        <v>134</v>
      </c>
      <c r="C49" s="64" t="s">
        <v>130</v>
      </c>
      <c r="D49" s="64" t="s">
        <v>64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>
        <v>12</v>
      </c>
      <c r="V49" s="82">
        <v>0</v>
      </c>
      <c r="W49" s="82"/>
      <c r="X49" s="64">
        <f>MAX(U49,V49)</f>
        <v>12</v>
      </c>
      <c r="Y49" s="78"/>
      <c r="Z49" s="50"/>
    </row>
    <row r="50" spans="1:40">
      <c r="A50" s="42"/>
      <c r="B50" s="42"/>
      <c r="C50" s="43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3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</row>
    <row r="51" spans="1:40">
      <c r="A51" s="42"/>
      <c r="B51" s="42"/>
      <c r="C51" s="43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3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</row>
    <row r="52" spans="1:40">
      <c r="A52" s="42"/>
      <c r="B52" s="42"/>
      <c r="C52" s="43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3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</row>
    <row r="53" spans="1:40">
      <c r="A53" s="42"/>
      <c r="B53" s="42"/>
      <c r="C53" s="43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3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</row>
    <row r="54" spans="1:40">
      <c r="A54" s="42"/>
      <c r="B54" s="42"/>
      <c r="C54" s="43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3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</row>
    <row r="55" spans="1:40">
      <c r="A55" s="42"/>
      <c r="B55" s="42"/>
      <c r="C55" s="43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3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</row>
    <row r="56" spans="1:40">
      <c r="A56" s="42"/>
      <c r="B56" s="42"/>
      <c r="C56" s="43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3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</row>
    <row r="57" spans="1:40">
      <c r="A57" s="42"/>
      <c r="B57" s="42"/>
      <c r="C57" s="43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3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</row>
    <row r="58" spans="1:40">
      <c r="A58" s="42"/>
      <c r="B58" s="42"/>
      <c r="C58" s="43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3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</row>
    <row r="59" spans="1:40">
      <c r="A59" s="42"/>
      <c r="B59" s="42"/>
      <c r="C59" s="43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3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</row>
    <row r="60" spans="1:40">
      <c r="A60" s="42"/>
      <c r="B60" s="42"/>
      <c r="C60" s="43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3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</row>
    <row r="61" spans="1:40">
      <c r="A61" s="42"/>
      <c r="B61" s="42"/>
      <c r="C61" s="43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3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</row>
    <row r="62" spans="1:40">
      <c r="A62" s="42"/>
      <c r="B62" s="42"/>
      <c r="C62" s="43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3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</row>
    <row r="63" spans="1:40">
      <c r="A63" s="42"/>
      <c r="B63" s="42"/>
      <c r="C63" s="43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3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</row>
    <row r="64" spans="1:40">
      <c r="A64" s="42"/>
      <c r="B64" s="42"/>
      <c r="C64" s="43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3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</row>
    <row r="65" spans="1:40">
      <c r="A65" s="42"/>
      <c r="B65" s="42"/>
      <c r="C65" s="43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3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</row>
    <row r="66" spans="1:40">
      <c r="A66" s="42"/>
      <c r="B66" s="42"/>
      <c r="C66" s="43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3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</row>
    <row r="67" spans="1:40">
      <c r="A67" s="42"/>
      <c r="B67" s="42"/>
      <c r="C67" s="43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3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</row>
    <row r="68" spans="1:40">
      <c r="A68" s="42"/>
      <c r="B68" s="42"/>
      <c r="C68" s="43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3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</row>
    <row r="69" spans="1:40">
      <c r="A69" s="42"/>
      <c r="B69" s="42"/>
      <c r="C69" s="43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3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</row>
    <row r="70" spans="1:40">
      <c r="A70" s="42"/>
      <c r="B70" s="42"/>
      <c r="C70" s="43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3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</row>
    <row r="71" spans="1:40">
      <c r="A71" s="42"/>
      <c r="B71" s="42"/>
      <c r="C71" s="43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3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</row>
    <row r="72" spans="1:40">
      <c r="A72" s="42"/>
      <c r="B72" s="42"/>
      <c r="C72" s="43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3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</row>
    <row r="73" spans="1:40">
      <c r="A73" s="42"/>
      <c r="B73" s="42"/>
      <c r="C73" s="43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3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</row>
    <row r="74" spans="1:40">
      <c r="A74" s="42"/>
      <c r="B74" s="42"/>
      <c r="C74" s="43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3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</row>
    <row r="75" spans="1:40">
      <c r="A75" s="42"/>
      <c r="B75" s="42"/>
      <c r="C75" s="43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3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</row>
    <row r="76" spans="1:40">
      <c r="A76" s="42"/>
      <c r="B76" s="42"/>
      <c r="C76" s="43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3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</row>
    <row r="77" spans="1:40">
      <c r="A77" s="42"/>
      <c r="B77" s="42"/>
      <c r="C77" s="43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3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</row>
    <row r="78" spans="1:40">
      <c r="A78" s="42"/>
      <c r="B78" s="42"/>
      <c r="C78" s="43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3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</row>
    <row r="79" spans="1:40">
      <c r="A79" s="42"/>
      <c r="B79" s="42"/>
      <c r="C79" s="43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3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</row>
    <row r="80" spans="1:40">
      <c r="A80" s="42"/>
      <c r="B80" s="42"/>
      <c r="C80" s="43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3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</row>
    <row r="81" spans="1:40">
      <c r="A81" s="42"/>
      <c r="B81" s="42"/>
      <c r="C81" s="43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3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</row>
    <row r="82" spans="1:40">
      <c r="A82" s="42"/>
      <c r="B82" s="42"/>
      <c r="C82" s="43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3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</row>
    <row r="83" spans="1:40">
      <c r="A83" s="42"/>
      <c r="B83" s="42"/>
      <c r="C83" s="43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3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</row>
    <row r="84" spans="1:40">
      <c r="A84" s="42"/>
      <c r="B84" s="42"/>
      <c r="C84" s="43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3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</row>
    <row r="85" spans="1:40">
      <c r="A85" s="42"/>
      <c r="B85" s="42"/>
      <c r="C85" s="43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3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</row>
    <row r="86" spans="1:40">
      <c r="A86" s="42"/>
      <c r="B86" s="42"/>
      <c r="C86" s="43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3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</row>
    <row r="87" spans="1:40">
      <c r="A87" s="42"/>
      <c r="B87" s="42"/>
      <c r="C87" s="43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3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</row>
    <row r="88" spans="1:40">
      <c r="A88" s="42"/>
      <c r="B88" s="42"/>
      <c r="C88" s="43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3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</row>
    <row r="89" spans="1:40">
      <c r="A89" s="42"/>
      <c r="B89" s="42"/>
      <c r="C89" s="43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3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</row>
    <row r="90" spans="1:40">
      <c r="A90" s="42"/>
      <c r="B90" s="42"/>
      <c r="C90" s="43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3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</row>
    <row r="91" spans="1:40">
      <c r="A91" s="42"/>
      <c r="B91" s="42"/>
      <c r="C91" s="43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3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</row>
    <row r="92" spans="1:40">
      <c r="A92" s="42"/>
      <c r="B92" s="42"/>
      <c r="C92" s="43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3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</row>
    <row r="93" spans="1:40">
      <c r="A93" s="42"/>
      <c r="B93" s="42"/>
      <c r="C93" s="43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3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</row>
    <row r="94" spans="1:40">
      <c r="A94" s="42"/>
      <c r="B94" s="42"/>
      <c r="C94" s="43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3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</row>
    <row r="95" spans="1:40">
      <c r="A95" s="42"/>
      <c r="B95" s="42"/>
      <c r="C95" s="43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3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</row>
    <row r="96" spans="1:40">
      <c r="A96" s="42"/>
      <c r="B96" s="42"/>
      <c r="C96" s="43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3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</row>
    <row r="97" spans="1:40">
      <c r="A97" s="42"/>
      <c r="B97" s="42"/>
      <c r="C97" s="43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3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</row>
    <row r="98" spans="1:40">
      <c r="A98" s="42"/>
      <c r="B98" s="42"/>
      <c r="C98" s="43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3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</row>
    <row r="99" spans="1:40">
      <c r="A99" s="42"/>
      <c r="B99" s="42"/>
      <c r="C99" s="43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3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</row>
    <row r="100" spans="1:40">
      <c r="A100" s="42"/>
      <c r="B100" s="42"/>
      <c r="C100" s="43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3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</row>
    <row r="101" spans="1:40">
      <c r="A101" s="42"/>
      <c r="B101" s="42"/>
      <c r="C101" s="43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3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</row>
    <row r="102" spans="1:40">
      <c r="A102" s="42"/>
      <c r="B102" s="42"/>
      <c r="C102" s="43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3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</row>
    <row r="103" spans="1:40">
      <c r="A103" s="42"/>
      <c r="B103" s="42"/>
      <c r="C103" s="43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3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</row>
    <row r="104" spans="1:40">
      <c r="A104" s="42"/>
      <c r="B104" s="42"/>
      <c r="C104" s="43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3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</row>
    <row r="105" spans="1:40">
      <c r="A105" s="42"/>
      <c r="B105" s="42"/>
      <c r="C105" s="43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3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</row>
    <row r="106" spans="1:40">
      <c r="A106" s="42"/>
      <c r="B106" s="42"/>
      <c r="C106" s="43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3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</row>
    <row r="107" spans="1:40">
      <c r="A107" s="42"/>
      <c r="B107" s="42"/>
      <c r="C107" s="43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3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</row>
    <row r="108" spans="1:40">
      <c r="A108" s="42"/>
      <c r="B108" s="42"/>
      <c r="C108" s="43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3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</row>
    <row r="109" spans="1:40">
      <c r="A109" s="22"/>
      <c r="B109" s="22"/>
      <c r="C109" s="41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41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</row>
    <row r="110" spans="1:40">
      <c r="A110" s="21"/>
      <c r="B110" s="21"/>
      <c r="C110" s="27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</row>
    <row r="111" spans="1:40">
      <c r="A111" s="21"/>
      <c r="B111" s="21"/>
      <c r="C111" s="27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</row>
    <row r="112" spans="1:40">
      <c r="A112" s="21"/>
      <c r="B112" s="21"/>
      <c r="C112" s="27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</row>
    <row r="113" spans="1:40">
      <c r="A113" s="21"/>
      <c r="B113" s="21"/>
      <c r="C113" s="27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</row>
    <row r="114" spans="1:40">
      <c r="A114" s="21"/>
      <c r="B114" s="21"/>
      <c r="C114" s="27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</row>
    <row r="115" spans="1:40">
      <c r="A115" s="21"/>
      <c r="B115" s="21"/>
      <c r="C115" s="27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</row>
    <row r="116" spans="1:40">
      <c r="A116" s="21"/>
      <c r="B116" s="21"/>
      <c r="C116" s="27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</row>
    <row r="117" spans="1:40">
      <c r="A117" s="21"/>
      <c r="B117" s="21"/>
      <c r="C117" s="27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</row>
    <row r="118" spans="1:40">
      <c r="A118" s="21"/>
      <c r="B118" s="21"/>
      <c r="C118" s="27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</row>
    <row r="119" spans="1:40">
      <c r="A119" s="21"/>
      <c r="B119" s="21"/>
      <c r="C119" s="27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</row>
    <row r="120" spans="1:40">
      <c r="A120" s="21"/>
      <c r="B120" s="21"/>
      <c r="C120" s="27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</row>
    <row r="121" spans="1:40">
      <c r="A121" s="21"/>
      <c r="B121" s="21"/>
      <c r="C121" s="27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</row>
    <row r="122" spans="1:40">
      <c r="A122" s="21"/>
      <c r="B122" s="21"/>
      <c r="C122" s="27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</row>
    <row r="123" spans="1:40">
      <c r="A123" s="21"/>
      <c r="B123" s="21"/>
      <c r="C123" s="27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</row>
    <row r="124" spans="1:40">
      <c r="A124" s="21"/>
      <c r="B124" s="21"/>
      <c r="C124" s="27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</row>
    <row r="125" spans="1:40">
      <c r="A125" s="21"/>
      <c r="B125" s="21"/>
      <c r="C125" s="27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</row>
    <row r="126" spans="1:40">
      <c r="A126" s="21"/>
      <c r="B126" s="21"/>
      <c r="C126" s="27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</row>
    <row r="127" spans="1:40">
      <c r="A127" s="21"/>
      <c r="B127" s="21"/>
      <c r="C127" s="27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</row>
    <row r="128" spans="1:40">
      <c r="A128" s="21"/>
      <c r="B128" s="21"/>
      <c r="C128" s="27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</row>
    <row r="129" spans="1:40">
      <c r="A129" s="21"/>
      <c r="B129" s="21"/>
      <c r="C129" s="27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</row>
    <row r="130" spans="1:40">
      <c r="A130" s="21"/>
      <c r="B130" s="21"/>
      <c r="C130" s="27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</row>
    <row r="131" spans="1:40">
      <c r="A131" s="21"/>
      <c r="B131" s="21"/>
      <c r="C131" s="27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</row>
    <row r="132" spans="1:40">
      <c r="A132" s="21"/>
      <c r="B132" s="21"/>
      <c r="C132" s="27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</row>
    <row r="133" spans="1:40">
      <c r="A133" s="21"/>
      <c r="B133" s="21"/>
      <c r="C133" s="27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</row>
    <row r="134" spans="1:40">
      <c r="A134" s="21"/>
      <c r="B134" s="21"/>
      <c r="C134" s="27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</row>
    <row r="135" spans="1:40">
      <c r="A135" s="21"/>
      <c r="B135" s="21"/>
      <c r="C135" s="27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</row>
    <row r="136" spans="1:40">
      <c r="A136" s="21"/>
      <c r="B136" s="21"/>
      <c r="C136" s="27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</row>
    <row r="137" spans="1:40">
      <c r="A137" s="21"/>
      <c r="B137" s="21"/>
      <c r="C137" s="27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</row>
    <row r="138" spans="1:40">
      <c r="A138" s="21"/>
      <c r="B138" s="21"/>
      <c r="C138" s="27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</row>
    <row r="139" spans="1:40">
      <c r="A139" s="21"/>
      <c r="B139" s="21"/>
      <c r="C139" s="27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</row>
    <row r="140" spans="1:40">
      <c r="A140" s="21"/>
      <c r="B140" s="21"/>
      <c r="C140" s="27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</row>
    <row r="141" spans="1:40">
      <c r="A141" s="21"/>
      <c r="B141" s="21"/>
      <c r="C141" s="27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</row>
    <row r="142" spans="1:40">
      <c r="A142" s="21"/>
      <c r="B142" s="21"/>
      <c r="C142" s="27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</row>
    <row r="143" spans="1:40">
      <c r="A143" s="21"/>
      <c r="B143" s="21"/>
      <c r="C143" s="27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</row>
    <row r="144" spans="1:40">
      <c r="A144" s="21"/>
      <c r="B144" s="21"/>
      <c r="C144" s="27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</row>
    <row r="145" spans="1:40">
      <c r="A145" s="21"/>
      <c r="B145" s="21"/>
      <c r="C145" s="27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</row>
    <row r="146" spans="1:40">
      <c r="A146" s="21"/>
      <c r="B146" s="21"/>
      <c r="C146" s="27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</row>
    <row r="147" spans="1:40">
      <c r="A147" s="21"/>
      <c r="B147" s="21"/>
      <c r="C147" s="27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</row>
    <row r="148" spans="1:40">
      <c r="A148" s="21"/>
      <c r="B148" s="21"/>
      <c r="C148" s="27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</row>
    <row r="149" spans="1:40">
      <c r="A149" s="21"/>
      <c r="B149" s="21"/>
      <c r="C149" s="27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</row>
    <row r="150" spans="1:40">
      <c r="A150" s="21"/>
      <c r="B150" s="21"/>
      <c r="C150" s="27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</row>
    <row r="151" spans="1:40">
      <c r="A151" s="21"/>
      <c r="B151" s="21"/>
      <c r="C151" s="27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</row>
    <row r="152" spans="1:40">
      <c r="A152" s="21"/>
      <c r="B152" s="21"/>
      <c r="C152" s="27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</row>
    <row r="153" spans="1:40">
      <c r="A153" s="21"/>
      <c r="B153" s="21"/>
      <c r="C153" s="27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</row>
    <row r="154" spans="1:40">
      <c r="A154" s="21"/>
      <c r="B154" s="21"/>
      <c r="C154" s="27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</row>
    <row r="155" spans="1:40">
      <c r="A155" s="21"/>
      <c r="B155" s="21"/>
      <c r="C155" s="27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</row>
    <row r="156" spans="1:40">
      <c r="A156" s="21"/>
      <c r="B156" s="21"/>
      <c r="C156" s="27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</row>
    <row r="157" spans="1:40">
      <c r="A157" s="21"/>
      <c r="B157" s="21"/>
      <c r="C157" s="27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</row>
    <row r="158" spans="1:40">
      <c r="A158" s="21"/>
      <c r="B158" s="21"/>
      <c r="C158" s="27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</row>
    <row r="159" spans="1:40">
      <c r="A159" s="21"/>
      <c r="B159" s="21"/>
      <c r="C159" s="27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</row>
    <row r="160" spans="1:40">
      <c r="A160" s="21"/>
      <c r="B160" s="21"/>
      <c r="C160" s="27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</row>
    <row r="161" spans="1:40">
      <c r="A161" s="21"/>
      <c r="B161" s="21"/>
      <c r="C161" s="27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</row>
    <row r="162" spans="1:40">
      <c r="A162" s="21"/>
      <c r="B162" s="21"/>
      <c r="C162" s="27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</row>
    <row r="163" spans="1:40">
      <c r="A163" s="21"/>
      <c r="B163" s="21"/>
      <c r="C163" s="27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</row>
    <row r="164" spans="1:40">
      <c r="A164" s="21"/>
      <c r="B164" s="21"/>
      <c r="C164" s="27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</row>
    <row r="165" spans="1:40">
      <c r="A165" s="21"/>
      <c r="B165" s="21"/>
      <c r="C165" s="27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</row>
    <row r="166" spans="1:40">
      <c r="A166" s="21"/>
      <c r="B166" s="21"/>
      <c r="C166" s="27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</row>
    <row r="167" spans="1:40">
      <c r="A167" s="21"/>
      <c r="B167" s="21"/>
      <c r="C167" s="27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</row>
    <row r="168" spans="1:40">
      <c r="A168" s="21"/>
      <c r="B168" s="21"/>
      <c r="C168" s="27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</row>
    <row r="169" spans="1:40">
      <c r="A169" s="21"/>
      <c r="B169" s="21"/>
      <c r="C169" s="27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</row>
    <row r="170" spans="1:40">
      <c r="A170" s="21"/>
      <c r="B170" s="21"/>
      <c r="C170" s="27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</row>
    <row r="171" spans="1:40">
      <c r="A171" s="21"/>
      <c r="B171" s="21"/>
      <c r="C171" s="27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</row>
    <row r="172" spans="1:40">
      <c r="A172" s="21"/>
      <c r="B172" s="21"/>
      <c r="C172" s="27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</row>
    <row r="173" spans="1:40">
      <c r="A173" s="21"/>
      <c r="B173" s="21"/>
      <c r="C173" s="27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</row>
    <row r="174" spans="1:40">
      <c r="A174" s="21"/>
      <c r="B174" s="21"/>
      <c r="C174" s="27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</row>
    <row r="175" spans="1:40">
      <c r="A175" s="21"/>
      <c r="B175" s="21"/>
      <c r="C175" s="27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</row>
    <row r="176" spans="1:40">
      <c r="A176" s="21"/>
      <c r="B176" s="21"/>
      <c r="C176" s="27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</row>
    <row r="177" spans="1:40">
      <c r="A177" s="21"/>
      <c r="B177" s="21"/>
      <c r="C177" s="27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</row>
    <row r="178" spans="1:40">
      <c r="A178" s="21"/>
      <c r="B178" s="21"/>
      <c r="C178" s="27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</row>
    <row r="179" spans="1:40">
      <c r="A179" s="21"/>
      <c r="B179" s="21"/>
      <c r="C179" s="27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</row>
    <row r="180" spans="1:40">
      <c r="A180" s="21"/>
      <c r="B180" s="21"/>
      <c r="C180" s="27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</row>
    <row r="181" spans="1:40">
      <c r="A181" s="21"/>
      <c r="B181" s="21"/>
      <c r="C181" s="27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</row>
    <row r="182" spans="1:40">
      <c r="A182" s="21"/>
      <c r="B182" s="21"/>
      <c r="C182" s="27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</row>
    <row r="183" spans="1:40">
      <c r="A183" s="21"/>
      <c r="B183" s="21"/>
      <c r="C183" s="27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</row>
    <row r="184" spans="1:40">
      <c r="A184" s="21"/>
      <c r="B184" s="21"/>
      <c r="C184" s="27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</row>
    <row r="185" spans="1:40">
      <c r="A185" s="21"/>
      <c r="B185" s="21"/>
      <c r="C185" s="27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</row>
    <row r="186" spans="1:40">
      <c r="A186" s="21"/>
      <c r="B186" s="21"/>
      <c r="C186" s="27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</row>
    <row r="187" spans="1:40">
      <c r="A187" s="21"/>
      <c r="B187" s="21"/>
      <c r="C187" s="27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</row>
    <row r="188" spans="1:40">
      <c r="A188" s="21"/>
      <c r="B188" s="21"/>
      <c r="C188" s="27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</row>
    <row r="189" spans="1:40">
      <c r="A189" s="21"/>
      <c r="B189" s="21"/>
      <c r="C189" s="27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</row>
    <row r="190" spans="1:40">
      <c r="A190" s="21"/>
      <c r="B190" s="21"/>
      <c r="C190" s="27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</row>
    <row r="191" spans="1:40">
      <c r="A191" s="21"/>
      <c r="B191" s="21"/>
      <c r="C191" s="27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</row>
    <row r="192" spans="1:40">
      <c r="A192" s="21"/>
      <c r="B192" s="21"/>
      <c r="C192" s="27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</row>
    <row r="193" spans="1:40">
      <c r="A193" s="21"/>
      <c r="B193" s="21"/>
      <c r="C193" s="27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</row>
    <row r="194" spans="1:40">
      <c r="A194" s="21"/>
      <c r="B194" s="21"/>
      <c r="C194" s="27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</row>
    <row r="195" spans="1:40">
      <c r="A195" s="21"/>
      <c r="B195" s="21"/>
      <c r="C195" s="27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</row>
    <row r="196" spans="1:40">
      <c r="A196" s="21"/>
      <c r="B196" s="21"/>
      <c r="C196" s="27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</row>
    <row r="197" spans="1:40">
      <c r="A197" s="21"/>
      <c r="B197" s="21"/>
      <c r="C197" s="27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</row>
    <row r="198" spans="1:40">
      <c r="A198" s="21"/>
      <c r="B198" s="21"/>
      <c r="C198" s="27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</row>
    <row r="199" spans="1:40">
      <c r="A199" s="21"/>
      <c r="B199" s="21"/>
      <c r="C199" s="27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</row>
    <row r="200" spans="1:40">
      <c r="A200" s="21"/>
      <c r="B200" s="21"/>
      <c r="C200" s="27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</row>
    <row r="201" spans="1:40">
      <c r="A201" s="21"/>
      <c r="B201" s="21"/>
      <c r="C201" s="27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</row>
    <row r="202" spans="1:40">
      <c r="A202" s="21"/>
      <c r="B202" s="21"/>
      <c r="C202" s="27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</row>
    <row r="203" spans="1:40">
      <c r="A203" s="21"/>
      <c r="B203" s="21"/>
      <c r="C203" s="27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</row>
    <row r="204" spans="1:40">
      <c r="A204" s="21"/>
      <c r="B204" s="21"/>
      <c r="C204" s="27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</row>
    <row r="205" spans="1:40">
      <c r="A205" s="21"/>
      <c r="B205" s="21"/>
      <c r="C205" s="27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</row>
    <row r="206" spans="1:40">
      <c r="A206" s="21"/>
      <c r="B206" s="21"/>
      <c r="C206" s="27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</row>
    <row r="207" spans="1:40">
      <c r="A207" s="21"/>
      <c r="B207" s="21"/>
      <c r="C207" s="27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</row>
    <row r="208" spans="1:40">
      <c r="A208" s="21"/>
      <c r="B208" s="21"/>
      <c r="C208" s="27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</row>
    <row r="209" spans="1:40">
      <c r="A209" s="21"/>
      <c r="B209" s="21"/>
      <c r="C209" s="27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</row>
    <row r="210" spans="1:40">
      <c r="A210" s="21"/>
      <c r="B210" s="21"/>
      <c r="C210" s="27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</row>
    <row r="211" spans="1:40">
      <c r="A211" s="21"/>
      <c r="B211" s="21"/>
      <c r="C211" s="27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</row>
    <row r="212" spans="1:40">
      <c r="A212" s="21"/>
      <c r="B212" s="21"/>
      <c r="C212" s="27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</row>
    <row r="213" spans="1:40">
      <c r="A213" s="21"/>
      <c r="B213" s="21"/>
      <c r="C213" s="27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</row>
    <row r="214" spans="1:40">
      <c r="A214" s="21"/>
      <c r="B214" s="21"/>
      <c r="C214" s="27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</row>
    <row r="215" spans="1:40">
      <c r="A215" s="21"/>
      <c r="B215" s="21"/>
      <c r="C215" s="27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</row>
    <row r="216" spans="1:40">
      <c r="A216" s="21"/>
      <c r="B216" s="21"/>
      <c r="C216" s="27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</row>
    <row r="217" spans="1:40">
      <c r="A217" s="21"/>
      <c r="B217" s="21"/>
      <c r="C217" s="27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</row>
    <row r="218" spans="1:40">
      <c r="A218" s="21"/>
      <c r="B218" s="21"/>
      <c r="C218" s="27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</row>
    <row r="219" spans="1:40">
      <c r="A219" s="21"/>
      <c r="B219" s="21"/>
      <c r="C219" s="27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</row>
    <row r="220" spans="1:40">
      <c r="A220" s="21"/>
      <c r="B220" s="21"/>
      <c r="C220" s="27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</row>
    <row r="221" spans="1:40">
      <c r="A221" s="21"/>
      <c r="B221" s="21"/>
      <c r="C221" s="27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</row>
    <row r="222" spans="1:40">
      <c r="A222" s="21"/>
      <c r="B222" s="21"/>
      <c r="C222" s="27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</row>
    <row r="223" spans="1:40">
      <c r="A223" s="21"/>
      <c r="B223" s="21"/>
      <c r="C223" s="27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</row>
    <row r="224" spans="1:40">
      <c r="A224" s="21"/>
      <c r="B224" s="21"/>
      <c r="C224" s="27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</row>
    <row r="225" spans="1:40">
      <c r="A225" s="21"/>
      <c r="B225" s="21"/>
      <c r="C225" s="27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</row>
    <row r="226" spans="1:40">
      <c r="A226" s="21"/>
      <c r="B226" s="21"/>
      <c r="C226" s="27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</row>
    <row r="227" spans="1:40">
      <c r="A227" s="21"/>
      <c r="B227" s="21"/>
      <c r="C227" s="27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</row>
    <row r="228" spans="1:40">
      <c r="A228" s="21"/>
      <c r="B228" s="21"/>
      <c r="C228" s="27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</row>
    <row r="229" spans="1:40">
      <c r="A229" s="21"/>
      <c r="B229" s="21"/>
      <c r="C229" s="27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</row>
    <row r="230" spans="1:40">
      <c r="A230" s="21"/>
      <c r="B230" s="21"/>
      <c r="C230" s="27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</row>
    <row r="231" spans="1:40">
      <c r="A231" s="21"/>
      <c r="B231" s="21"/>
      <c r="C231" s="27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</row>
    <row r="232" spans="1:40">
      <c r="A232" s="21"/>
      <c r="B232" s="21"/>
      <c r="C232" s="27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</row>
    <row r="233" spans="1:40">
      <c r="A233" s="21"/>
      <c r="B233" s="21"/>
      <c r="C233" s="27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</row>
    <row r="234" spans="1:40">
      <c r="A234" s="21"/>
      <c r="B234" s="21"/>
      <c r="C234" s="27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</row>
    <row r="235" spans="1:40">
      <c r="A235" s="21"/>
      <c r="B235" s="21"/>
      <c r="C235" s="27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</row>
    <row r="236" spans="1:40">
      <c r="A236" s="21"/>
      <c r="B236" s="21"/>
      <c r="C236" s="27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</row>
    <row r="237" spans="1:40">
      <c r="A237" s="21"/>
      <c r="B237" s="21"/>
      <c r="C237" s="27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</row>
    <row r="238" spans="1:40">
      <c r="A238" s="21"/>
      <c r="B238" s="21"/>
      <c r="C238" s="27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</row>
    <row r="239" spans="1:40">
      <c r="A239" s="21"/>
      <c r="B239" s="21"/>
      <c r="C239" s="27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</row>
    <row r="240" spans="1:40">
      <c r="A240" s="21"/>
      <c r="B240" s="21"/>
      <c r="C240" s="27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</row>
    <row r="241" spans="1:40">
      <c r="A241" s="21"/>
      <c r="B241" s="21"/>
      <c r="C241" s="27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</row>
    <row r="242" spans="1:40">
      <c r="A242" s="21"/>
      <c r="B242" s="21"/>
      <c r="C242" s="27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</row>
    <row r="243" spans="1:40">
      <c r="A243" s="21"/>
      <c r="B243" s="21"/>
      <c r="C243" s="27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</row>
    <row r="244" spans="1:40">
      <c r="A244" s="21"/>
      <c r="B244" s="21"/>
      <c r="C244" s="27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</row>
    <row r="245" spans="1:40">
      <c r="A245" s="21"/>
      <c r="B245" s="21"/>
      <c r="C245" s="27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</row>
    <row r="246" spans="1:40">
      <c r="A246" s="29"/>
      <c r="B246" s="21"/>
      <c r="C246" s="27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</row>
    <row r="247" spans="1:40">
      <c r="A247" s="29"/>
      <c r="B247" s="21"/>
      <c r="C247" s="27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</row>
    <row r="248" spans="1:40">
      <c r="A248" s="29"/>
      <c r="B248" s="29"/>
      <c r="C248" s="31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45"/>
      <c r="Z248" s="31"/>
    </row>
    <row r="249" spans="1:40">
      <c r="A249" s="29"/>
      <c r="B249" s="29"/>
      <c r="C249" s="31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45"/>
      <c r="Z249" s="31"/>
    </row>
    <row r="250" spans="1:40">
      <c r="A250" s="29"/>
      <c r="B250" s="29"/>
      <c r="C250" s="31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45"/>
      <c r="Z250" s="31"/>
    </row>
    <row r="251" spans="1:40">
      <c r="A251" s="29"/>
      <c r="B251" s="29"/>
      <c r="C251" s="31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45"/>
      <c r="Z251" s="31"/>
    </row>
    <row r="252" spans="1:40">
      <c r="A252" s="29"/>
      <c r="B252" s="29"/>
      <c r="C252" s="31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45"/>
      <c r="Z252" s="31"/>
    </row>
    <row r="253" spans="1:40">
      <c r="A253" s="29"/>
      <c r="B253" s="29"/>
      <c r="C253" s="31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45"/>
      <c r="Z253" s="31"/>
    </row>
    <row r="254" spans="1:40">
      <c r="A254" s="29"/>
      <c r="B254" s="29"/>
      <c r="C254" s="31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45"/>
      <c r="Z254" s="31"/>
    </row>
    <row r="255" spans="1:40">
      <c r="A255" s="29"/>
      <c r="B255" s="29"/>
      <c r="C255" s="31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45"/>
      <c r="Z255" s="31"/>
    </row>
    <row r="256" spans="1:40">
      <c r="A256" s="29"/>
      <c r="B256" s="29"/>
      <c r="C256" s="31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45"/>
      <c r="Z256" s="31"/>
    </row>
    <row r="257" spans="1:26">
      <c r="A257" s="29"/>
      <c r="B257" s="29"/>
      <c r="C257" s="31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45"/>
      <c r="Z257" s="31"/>
    </row>
    <row r="258" spans="1:26">
      <c r="A258" s="29"/>
      <c r="B258" s="29"/>
      <c r="C258" s="31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45"/>
      <c r="Z258" s="31"/>
    </row>
    <row r="259" spans="1:26">
      <c r="A259" s="29"/>
      <c r="B259" s="29"/>
      <c r="C259" s="31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45"/>
      <c r="Z259" s="31"/>
    </row>
    <row r="260" spans="1:26">
      <c r="A260" s="29"/>
      <c r="B260" s="29"/>
      <c r="C260" s="31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45"/>
      <c r="Z260" s="31"/>
    </row>
    <row r="261" spans="1:26">
      <c r="A261" s="29"/>
      <c r="B261" s="29"/>
      <c r="C261" s="31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45"/>
      <c r="Z261" s="31"/>
    </row>
    <row r="262" spans="1:26">
      <c r="A262" s="29"/>
      <c r="B262" s="29"/>
      <c r="C262" s="31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45"/>
      <c r="Z262" s="31"/>
    </row>
    <row r="263" spans="1:26">
      <c r="A263" s="29"/>
      <c r="B263" s="29"/>
      <c r="C263" s="31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45"/>
      <c r="Z263" s="31"/>
    </row>
    <row r="264" spans="1:26">
      <c r="A264" s="29"/>
      <c r="B264" s="29"/>
      <c r="C264" s="31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45"/>
      <c r="Z264" s="31"/>
    </row>
    <row r="265" spans="1:26">
      <c r="A265" s="29"/>
      <c r="B265" s="29"/>
      <c r="C265" s="31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45"/>
      <c r="Z265" s="31"/>
    </row>
    <row r="266" spans="1:26">
      <c r="A266" s="29"/>
      <c r="B266" s="29"/>
      <c r="C266" s="31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45"/>
      <c r="Z266" s="31"/>
    </row>
    <row r="267" spans="1:26">
      <c r="A267" s="29"/>
      <c r="B267" s="29"/>
      <c r="C267" s="31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45"/>
      <c r="Z267" s="31"/>
    </row>
    <row r="268" spans="1:26">
      <c r="A268" s="29"/>
      <c r="B268" s="29"/>
      <c r="C268" s="31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45"/>
      <c r="Z268" s="31"/>
    </row>
    <row r="269" spans="1:26">
      <c r="A269" s="29"/>
      <c r="B269" s="29"/>
      <c r="C269" s="31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45"/>
      <c r="Z269" s="31"/>
    </row>
    <row r="270" spans="1:26">
      <c r="A270" s="29"/>
      <c r="B270" s="29"/>
      <c r="C270" s="31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45"/>
      <c r="Z270" s="31"/>
    </row>
    <row r="271" spans="1:26">
      <c r="A271" s="29"/>
      <c r="B271" s="29"/>
      <c r="C271" s="31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45"/>
      <c r="Z271" s="31"/>
    </row>
    <row r="272" spans="1:26">
      <c r="A272" s="29"/>
      <c r="B272" s="29"/>
      <c r="C272" s="31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45"/>
      <c r="Z272" s="31"/>
    </row>
    <row r="273" spans="1:26">
      <c r="A273" s="29"/>
      <c r="B273" s="29"/>
      <c r="C273" s="31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45"/>
      <c r="Z273" s="31"/>
    </row>
    <row r="274" spans="1:26">
      <c r="A274" s="29"/>
      <c r="B274" s="29"/>
      <c r="C274" s="31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45"/>
      <c r="Z274" s="31"/>
    </row>
    <row r="275" spans="1:26">
      <c r="A275" s="29"/>
      <c r="B275" s="29"/>
      <c r="C275" s="31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45"/>
      <c r="Z275" s="31"/>
    </row>
    <row r="276" spans="1:26">
      <c r="A276" s="29"/>
      <c r="B276" s="29"/>
      <c r="C276" s="31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45"/>
      <c r="Z276" s="31"/>
    </row>
    <row r="277" spans="1:26">
      <c r="A277" s="29"/>
      <c r="B277" s="29"/>
      <c r="C277" s="31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45"/>
      <c r="Z277" s="31"/>
    </row>
    <row r="278" spans="1:26">
      <c r="A278" s="29"/>
      <c r="B278" s="29"/>
      <c r="C278" s="31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45"/>
      <c r="Z278" s="31"/>
    </row>
    <row r="279" spans="1:26">
      <c r="A279" s="29"/>
      <c r="B279" s="29"/>
      <c r="C279" s="31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45"/>
      <c r="Z279" s="31"/>
    </row>
    <row r="280" spans="1:26">
      <c r="A280" s="29"/>
      <c r="B280" s="29"/>
      <c r="C280" s="31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45"/>
      <c r="Z280" s="31"/>
    </row>
    <row r="281" spans="1:26">
      <c r="A281" s="29"/>
      <c r="B281" s="29"/>
      <c r="C281" s="31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45"/>
      <c r="Z281" s="31"/>
    </row>
    <row r="282" spans="1:26">
      <c r="A282" s="29"/>
      <c r="B282" s="29"/>
      <c r="C282" s="31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45"/>
      <c r="Z282" s="31"/>
    </row>
    <row r="283" spans="1:26">
      <c r="A283" s="29"/>
      <c r="B283" s="29"/>
      <c r="C283" s="31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45"/>
      <c r="Z283" s="31"/>
    </row>
    <row r="284" spans="1:26">
      <c r="A284" s="29"/>
      <c r="B284" s="29"/>
      <c r="C284" s="31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45"/>
      <c r="Z284" s="31"/>
    </row>
    <row r="285" spans="1:26">
      <c r="A285" s="29"/>
      <c r="B285" s="29"/>
      <c r="C285" s="31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45"/>
      <c r="Z285" s="31"/>
    </row>
    <row r="286" spans="1:26">
      <c r="A286" s="29"/>
      <c r="B286" s="29"/>
      <c r="C286" s="31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45"/>
      <c r="Z286" s="31"/>
    </row>
    <row r="287" spans="1:26">
      <c r="A287" s="29"/>
      <c r="B287" s="29"/>
      <c r="C287" s="31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45"/>
      <c r="Z287" s="31"/>
    </row>
    <row r="288" spans="1:26">
      <c r="A288" s="29"/>
      <c r="B288" s="29"/>
      <c r="C288" s="31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45"/>
      <c r="Z288" s="31"/>
    </row>
    <row r="289" spans="1:26">
      <c r="A289" s="29"/>
      <c r="B289" s="29"/>
      <c r="C289" s="31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45"/>
      <c r="Z289" s="31"/>
    </row>
    <row r="290" spans="1:26">
      <c r="A290" s="29"/>
      <c r="B290" s="29"/>
      <c r="C290" s="31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45"/>
      <c r="Z290" s="31"/>
    </row>
    <row r="291" spans="1:26">
      <c r="A291" s="29"/>
      <c r="B291" s="29"/>
      <c r="C291" s="31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45"/>
      <c r="Z291" s="31"/>
    </row>
    <row r="292" spans="1:26">
      <c r="A292" s="29"/>
      <c r="B292" s="29"/>
      <c r="C292" s="31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45"/>
      <c r="Z292" s="31"/>
    </row>
    <row r="293" spans="1:26">
      <c r="A293" s="29"/>
      <c r="B293" s="29"/>
      <c r="C293" s="31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45"/>
      <c r="Z293" s="31"/>
    </row>
    <row r="294" spans="1:26">
      <c r="A294" s="29"/>
      <c r="B294" s="29"/>
      <c r="C294" s="31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45"/>
      <c r="Z294" s="31"/>
    </row>
    <row r="295" spans="1:26">
      <c r="A295" s="29"/>
      <c r="B295" s="29"/>
      <c r="C295" s="31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45"/>
      <c r="Z295" s="31"/>
    </row>
    <row r="296" spans="1:26">
      <c r="A296" s="29"/>
      <c r="B296" s="29"/>
      <c r="C296" s="31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45"/>
      <c r="Z296" s="31"/>
    </row>
    <row r="297" spans="1:26">
      <c r="A297" s="29"/>
      <c r="B297" s="29"/>
      <c r="C297" s="31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45"/>
      <c r="Z297" s="31"/>
    </row>
    <row r="298" spans="1:26">
      <c r="A298" s="29"/>
      <c r="B298" s="29"/>
      <c r="C298" s="31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45"/>
      <c r="Z298" s="31"/>
    </row>
    <row r="299" spans="1:26">
      <c r="A299" s="29"/>
      <c r="B299" s="29"/>
      <c r="C299" s="31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45"/>
      <c r="Z299" s="31"/>
    </row>
    <row r="300" spans="1:26">
      <c r="A300" s="29"/>
      <c r="B300" s="29"/>
      <c r="C300" s="31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45"/>
      <c r="Z300" s="31"/>
    </row>
    <row r="301" spans="1:26">
      <c r="A301" s="29"/>
      <c r="B301" s="29"/>
      <c r="C301" s="31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45"/>
      <c r="Z301" s="31"/>
    </row>
    <row r="302" spans="1:26">
      <c r="A302" s="29"/>
      <c r="B302" s="29"/>
      <c r="C302" s="31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45"/>
      <c r="Z302" s="31"/>
    </row>
    <row r="303" spans="1:26">
      <c r="A303" s="29"/>
      <c r="B303" s="29"/>
      <c r="C303" s="31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45"/>
      <c r="Z303" s="31"/>
    </row>
    <row r="304" spans="1:26">
      <c r="A304" s="29"/>
      <c r="B304" s="29"/>
      <c r="C304" s="31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45"/>
      <c r="Z304" s="31"/>
    </row>
    <row r="305" spans="1:26">
      <c r="A305" s="29"/>
      <c r="B305" s="29"/>
      <c r="C305" s="31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45"/>
      <c r="Z305" s="31"/>
    </row>
    <row r="306" spans="1:26">
      <c r="A306" s="29"/>
      <c r="B306" s="29"/>
      <c r="C306" s="31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45"/>
      <c r="Z306" s="31"/>
    </row>
    <row r="307" spans="1:26">
      <c r="A307" s="29"/>
      <c r="B307" s="29"/>
      <c r="C307" s="31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45"/>
      <c r="Z307" s="31"/>
    </row>
    <row r="308" spans="1:26">
      <c r="A308" s="29"/>
      <c r="B308" s="29"/>
      <c r="C308" s="31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45"/>
      <c r="Z308" s="31"/>
    </row>
    <row r="309" spans="1:26">
      <c r="A309" s="29"/>
      <c r="B309" s="29"/>
      <c r="C309" s="31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45"/>
      <c r="Z309" s="31"/>
    </row>
    <row r="310" spans="1:26">
      <c r="A310" s="29"/>
      <c r="B310" s="29"/>
      <c r="C310" s="31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45"/>
      <c r="Z310" s="31"/>
    </row>
    <row r="311" spans="1:26">
      <c r="A311" s="29"/>
      <c r="B311" s="29"/>
      <c r="C311" s="31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45"/>
      <c r="Z311" s="31"/>
    </row>
    <row r="312" spans="1:26">
      <c r="A312" s="29"/>
      <c r="B312" s="29"/>
      <c r="C312" s="31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45"/>
      <c r="Z312" s="31"/>
    </row>
    <row r="313" spans="1:26">
      <c r="A313" s="29"/>
      <c r="B313" s="29"/>
      <c r="C313" s="31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45"/>
      <c r="Z313" s="31"/>
    </row>
    <row r="314" spans="1:26">
      <c r="A314" s="29"/>
      <c r="B314" s="29"/>
      <c r="C314" s="31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45"/>
      <c r="Z314" s="31"/>
    </row>
    <row r="315" spans="1:26">
      <c r="A315" s="29"/>
      <c r="B315" s="29"/>
      <c r="C315" s="31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45"/>
      <c r="Z315" s="31"/>
    </row>
    <row r="316" spans="1:26">
      <c r="A316" s="29"/>
      <c r="B316" s="29"/>
      <c r="C316" s="31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45"/>
      <c r="Z316" s="31"/>
    </row>
    <row r="317" spans="1:26">
      <c r="A317" s="29"/>
      <c r="B317" s="29"/>
      <c r="C317" s="31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45"/>
      <c r="Z317" s="31"/>
    </row>
    <row r="318" spans="1:26">
      <c r="A318" s="29"/>
      <c r="B318" s="29"/>
      <c r="C318" s="31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45"/>
      <c r="Z318" s="31"/>
    </row>
    <row r="319" spans="1:26">
      <c r="A319" s="29"/>
      <c r="B319" s="29"/>
      <c r="C319" s="31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45"/>
      <c r="Z319" s="31"/>
    </row>
    <row r="320" spans="1:26">
      <c r="A320" s="29"/>
      <c r="B320" s="29"/>
      <c r="C320" s="31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45"/>
      <c r="Z320" s="31"/>
    </row>
    <row r="321" spans="1:26">
      <c r="A321" s="29"/>
      <c r="B321" s="29"/>
      <c r="C321" s="31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45"/>
      <c r="Z321" s="31"/>
    </row>
    <row r="322" spans="1:26">
      <c r="A322" s="29"/>
      <c r="B322" s="29"/>
      <c r="C322" s="31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45"/>
      <c r="Z322" s="31"/>
    </row>
    <row r="323" spans="1:26">
      <c r="A323" s="29"/>
      <c r="B323" s="29"/>
      <c r="C323" s="31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45"/>
      <c r="Z323" s="31"/>
    </row>
    <row r="324" spans="1:26">
      <c r="A324" s="29"/>
      <c r="B324" s="29"/>
      <c r="C324" s="31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45"/>
      <c r="Z324" s="31"/>
    </row>
    <row r="325" spans="1:26">
      <c r="A325" s="29"/>
      <c r="B325" s="29"/>
      <c r="C325" s="31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45"/>
      <c r="Z325" s="31"/>
    </row>
    <row r="326" spans="1:26">
      <c r="A326" s="29"/>
      <c r="B326" s="29"/>
      <c r="C326" s="31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45"/>
      <c r="Z326" s="31"/>
    </row>
    <row r="327" spans="1:26">
      <c r="A327" s="29"/>
      <c r="B327" s="29"/>
      <c r="C327" s="31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45"/>
      <c r="Z327" s="31"/>
    </row>
    <row r="328" spans="1:26">
      <c r="A328" s="29"/>
      <c r="B328" s="29"/>
      <c r="C328" s="31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45"/>
      <c r="Z328" s="31"/>
    </row>
    <row r="329" spans="1:26">
      <c r="A329" s="29"/>
      <c r="B329" s="29"/>
      <c r="C329" s="31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45"/>
      <c r="Z329" s="31"/>
    </row>
    <row r="330" spans="1:26">
      <c r="A330" s="29"/>
      <c r="B330" s="29"/>
      <c r="C330" s="31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45"/>
      <c r="Z330" s="31"/>
    </row>
    <row r="331" spans="1:26">
      <c r="A331" s="29"/>
      <c r="B331" s="29"/>
      <c r="C331" s="31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45"/>
      <c r="Z331" s="31"/>
    </row>
    <row r="332" spans="1:26">
      <c r="A332" s="29"/>
      <c r="B332" s="29"/>
      <c r="C332" s="31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45"/>
      <c r="Z332" s="31"/>
    </row>
    <row r="333" spans="1:26">
      <c r="A333" s="29"/>
      <c r="B333" s="29"/>
      <c r="C333" s="31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45"/>
      <c r="Z333" s="31"/>
    </row>
    <row r="334" spans="1:26">
      <c r="A334" s="29"/>
      <c r="B334" s="29"/>
      <c r="C334" s="31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45"/>
      <c r="Z334" s="31"/>
    </row>
    <row r="335" spans="1:26">
      <c r="A335" s="29"/>
      <c r="B335" s="29"/>
      <c r="C335" s="31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45"/>
      <c r="Z335" s="31"/>
    </row>
    <row r="336" spans="1:26">
      <c r="A336" s="29"/>
      <c r="B336" s="29"/>
      <c r="C336" s="31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45"/>
      <c r="Z336" s="31"/>
    </row>
    <row r="337" spans="1:26">
      <c r="A337" s="29"/>
      <c r="B337" s="29"/>
      <c r="C337" s="31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45"/>
      <c r="Z337" s="31"/>
    </row>
    <row r="338" spans="1:26">
      <c r="A338" s="29"/>
      <c r="B338" s="29"/>
      <c r="C338" s="31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45"/>
      <c r="Z338" s="31"/>
    </row>
    <row r="339" spans="1:26">
      <c r="A339" s="29"/>
      <c r="B339" s="29"/>
      <c r="C339" s="31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45"/>
      <c r="Z339" s="31"/>
    </row>
    <row r="340" spans="1:26">
      <c r="A340" s="29"/>
      <c r="B340" s="29"/>
      <c r="C340" s="31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45"/>
      <c r="Z340" s="31"/>
    </row>
    <row r="341" spans="1:26">
      <c r="A341" s="29"/>
      <c r="B341" s="29"/>
      <c r="C341" s="31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45"/>
      <c r="Z341" s="31"/>
    </row>
    <row r="342" spans="1:26">
      <c r="A342" s="29"/>
      <c r="B342" s="29"/>
      <c r="C342" s="31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45"/>
      <c r="Z342" s="31"/>
    </row>
    <row r="343" spans="1:26">
      <c r="A343" s="29"/>
      <c r="B343" s="29"/>
      <c r="C343" s="31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45"/>
      <c r="Z343" s="31"/>
    </row>
    <row r="344" spans="1:26">
      <c r="A344" s="29"/>
      <c r="B344" s="29"/>
      <c r="C344" s="31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45"/>
      <c r="Z344" s="31"/>
    </row>
    <row r="345" spans="1:26">
      <c r="A345" s="29"/>
      <c r="B345" s="29"/>
      <c r="C345" s="31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45"/>
      <c r="Z345" s="31"/>
    </row>
    <row r="346" spans="1:26">
      <c r="A346" s="29"/>
      <c r="B346" s="29"/>
      <c r="C346" s="31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45"/>
      <c r="Z346" s="31"/>
    </row>
    <row r="347" spans="1:26">
      <c r="A347" s="29"/>
      <c r="B347" s="29"/>
      <c r="C347" s="31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45"/>
      <c r="Z347" s="31"/>
    </row>
    <row r="348" spans="1:26">
      <c r="A348" s="29"/>
      <c r="B348" s="29"/>
      <c r="C348" s="31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45"/>
      <c r="Z348" s="31"/>
    </row>
    <row r="349" spans="1:26">
      <c r="A349" s="29"/>
      <c r="B349" s="29"/>
      <c r="C349" s="31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45"/>
      <c r="Z349" s="31"/>
    </row>
    <row r="350" spans="1:26">
      <c r="A350" s="29"/>
      <c r="B350" s="29"/>
      <c r="C350" s="31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45"/>
      <c r="Z350" s="31"/>
    </row>
    <row r="351" spans="1:26">
      <c r="A351" s="29"/>
      <c r="B351" s="29"/>
      <c r="C351" s="31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45"/>
      <c r="Z351" s="31"/>
    </row>
    <row r="352" spans="1:26">
      <c r="A352" s="29"/>
      <c r="B352" s="29"/>
      <c r="C352" s="31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45"/>
      <c r="Z352" s="31"/>
    </row>
    <row r="353" spans="1:26">
      <c r="A353" s="29"/>
      <c r="B353" s="29"/>
      <c r="C353" s="31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45"/>
      <c r="Z353" s="31"/>
    </row>
    <row r="354" spans="1:26">
      <c r="A354" s="29"/>
      <c r="B354" s="29"/>
      <c r="C354" s="31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45"/>
      <c r="Z354" s="31"/>
    </row>
    <row r="355" spans="1:26">
      <c r="A355" s="29"/>
      <c r="B355" s="29"/>
      <c r="C355" s="31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45"/>
      <c r="Z355" s="31"/>
    </row>
    <row r="356" spans="1:26">
      <c r="A356" s="29"/>
      <c r="B356" s="29"/>
      <c r="C356" s="31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45"/>
      <c r="Z356" s="31"/>
    </row>
    <row r="357" spans="1:26">
      <c r="A357" s="29"/>
      <c r="B357" s="29"/>
      <c r="C357" s="31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45"/>
      <c r="Z357" s="31"/>
    </row>
    <row r="358" spans="1:26">
      <c r="A358" s="29"/>
      <c r="B358" s="29"/>
      <c r="C358" s="31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45"/>
      <c r="Z358" s="31"/>
    </row>
    <row r="359" spans="1:26">
      <c r="A359" s="29"/>
      <c r="B359" s="29"/>
      <c r="C359" s="31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45"/>
      <c r="Z359" s="31"/>
    </row>
    <row r="360" spans="1:26">
      <c r="A360" s="29"/>
      <c r="B360" s="29"/>
      <c r="C360" s="31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45"/>
      <c r="Z360" s="31"/>
    </row>
    <row r="361" spans="1:26">
      <c r="A361" s="29"/>
      <c r="B361" s="29"/>
      <c r="C361" s="31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45"/>
      <c r="Z361" s="31"/>
    </row>
    <row r="362" spans="1:26">
      <c r="A362" s="29"/>
      <c r="B362" s="29"/>
      <c r="C362" s="31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45"/>
      <c r="Z362" s="31"/>
    </row>
    <row r="363" spans="1:26">
      <c r="A363" s="29"/>
      <c r="B363" s="29"/>
      <c r="C363" s="31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45"/>
      <c r="Z363" s="31"/>
    </row>
    <row r="364" spans="1:26">
      <c r="A364" s="29"/>
      <c r="B364" s="29"/>
      <c r="C364" s="31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45"/>
      <c r="Z364" s="31"/>
    </row>
    <row r="365" spans="1:26">
      <c r="A365" s="29"/>
      <c r="B365" s="29"/>
      <c r="C365" s="31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45"/>
      <c r="Z365" s="31"/>
    </row>
    <row r="366" spans="1:26">
      <c r="A366" s="29"/>
      <c r="B366" s="29"/>
      <c r="C366" s="31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45"/>
      <c r="Z366" s="31"/>
    </row>
    <row r="367" spans="1:26">
      <c r="A367" s="29"/>
      <c r="B367" s="29"/>
      <c r="C367" s="31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45"/>
      <c r="Z367" s="31"/>
    </row>
    <row r="368" spans="1:26">
      <c r="A368" s="29"/>
      <c r="B368" s="29"/>
      <c r="C368" s="31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45"/>
      <c r="Z368" s="31"/>
    </row>
    <row r="369" spans="1:26">
      <c r="A369" s="29"/>
      <c r="B369" s="29"/>
      <c r="C369" s="31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45"/>
      <c r="Z369" s="31"/>
    </row>
    <row r="370" spans="1:26">
      <c r="A370" s="29"/>
      <c r="B370" s="29"/>
      <c r="C370" s="31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45"/>
      <c r="Z370" s="31"/>
    </row>
    <row r="371" spans="1:26">
      <c r="A371" s="29"/>
      <c r="B371" s="29"/>
      <c r="C371" s="31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45"/>
      <c r="Z371" s="31"/>
    </row>
    <row r="372" spans="1:26">
      <c r="A372" s="29"/>
      <c r="B372" s="29"/>
      <c r="C372" s="31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45"/>
      <c r="Z372" s="31"/>
    </row>
    <row r="373" spans="1:26">
      <c r="A373" s="29"/>
      <c r="B373" s="29"/>
      <c r="C373" s="31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45"/>
      <c r="Z373" s="31"/>
    </row>
    <row r="374" spans="1:26">
      <c r="A374" s="29"/>
      <c r="B374" s="29"/>
      <c r="C374" s="31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45"/>
      <c r="Z374" s="31"/>
    </row>
    <row r="375" spans="1:26">
      <c r="A375" s="29"/>
      <c r="B375" s="29"/>
      <c r="C375" s="31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45"/>
      <c r="Z375" s="31"/>
    </row>
    <row r="376" spans="1:26">
      <c r="A376" s="29"/>
      <c r="B376" s="29"/>
      <c r="C376" s="31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45"/>
      <c r="Z376" s="31"/>
    </row>
    <row r="377" spans="1:26">
      <c r="A377" s="29"/>
      <c r="B377" s="29"/>
      <c r="C377" s="31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45"/>
      <c r="Z377" s="31"/>
    </row>
    <row r="378" spans="1:26">
      <c r="A378" s="29"/>
      <c r="B378" s="29"/>
      <c r="C378" s="31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45"/>
      <c r="Z378" s="31"/>
    </row>
    <row r="379" spans="1:26">
      <c r="A379" s="29"/>
      <c r="B379" s="29"/>
      <c r="C379" s="31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45"/>
      <c r="Z379" s="31"/>
    </row>
    <row r="380" spans="1:26">
      <c r="A380" s="29"/>
      <c r="B380" s="29"/>
      <c r="C380" s="31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45"/>
      <c r="Z380" s="31"/>
    </row>
    <row r="381" spans="1:26">
      <c r="A381" s="29"/>
      <c r="B381" s="29"/>
      <c r="C381" s="31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45"/>
      <c r="Z381" s="31"/>
    </row>
    <row r="382" spans="1:26">
      <c r="A382" s="29"/>
      <c r="B382" s="29"/>
      <c r="C382" s="31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45"/>
      <c r="Z382" s="31"/>
    </row>
    <row r="383" spans="1:26">
      <c r="A383" s="29"/>
      <c r="B383" s="29"/>
      <c r="C383" s="31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45"/>
      <c r="Z383" s="31"/>
    </row>
    <row r="384" spans="1:26">
      <c r="A384" s="29"/>
      <c r="B384" s="29"/>
      <c r="C384" s="31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45"/>
      <c r="Z384" s="31"/>
    </row>
    <row r="385" spans="1:26">
      <c r="A385" s="29"/>
      <c r="B385" s="29"/>
      <c r="C385" s="31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45"/>
      <c r="Z385" s="31"/>
    </row>
    <row r="386" spans="1:26">
      <c r="A386" s="29"/>
      <c r="B386" s="29"/>
      <c r="C386" s="31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45"/>
      <c r="Z386" s="31"/>
    </row>
    <row r="387" spans="1:26">
      <c r="A387" s="29"/>
      <c r="B387" s="29"/>
      <c r="C387" s="31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45"/>
      <c r="Z387" s="31"/>
    </row>
    <row r="388" spans="1:26">
      <c r="A388" s="29"/>
      <c r="B388" s="29"/>
      <c r="C388" s="31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45"/>
      <c r="Z388" s="31"/>
    </row>
    <row r="389" spans="1:26">
      <c r="A389" s="29"/>
      <c r="B389" s="29"/>
      <c r="C389" s="31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45"/>
      <c r="Z389" s="31"/>
    </row>
    <row r="390" spans="1:26">
      <c r="A390" s="29"/>
      <c r="B390" s="29"/>
      <c r="C390" s="31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45"/>
      <c r="Z390" s="31"/>
    </row>
    <row r="391" spans="1:26">
      <c r="A391" s="29"/>
      <c r="B391" s="29"/>
      <c r="C391" s="31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45"/>
      <c r="Z391" s="31"/>
    </row>
    <row r="392" spans="1:26">
      <c r="A392" s="29"/>
      <c r="B392" s="29"/>
      <c r="C392" s="31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45"/>
      <c r="Z392" s="31"/>
    </row>
    <row r="393" spans="1:26">
      <c r="A393" s="29"/>
      <c r="B393" s="29"/>
      <c r="C393" s="31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45"/>
      <c r="Z393" s="31"/>
    </row>
    <row r="394" spans="1:26">
      <c r="A394" s="29"/>
      <c r="B394" s="29"/>
      <c r="C394" s="31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45"/>
      <c r="Z394" s="31"/>
    </row>
    <row r="395" spans="1:26">
      <c r="A395" s="29"/>
      <c r="B395" s="29"/>
      <c r="C395" s="31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45"/>
      <c r="Z395" s="31"/>
    </row>
    <row r="396" spans="1:26">
      <c r="A396" s="29"/>
      <c r="B396" s="29"/>
      <c r="C396" s="31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45"/>
      <c r="Z396" s="31"/>
    </row>
    <row r="397" spans="1:26">
      <c r="A397" s="29"/>
      <c r="B397" s="29"/>
      <c r="C397" s="31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45"/>
      <c r="Z397" s="31"/>
    </row>
    <row r="398" spans="1:26">
      <c r="A398" s="29"/>
      <c r="B398" s="29"/>
      <c r="C398" s="31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45"/>
      <c r="Z398" s="31"/>
    </row>
    <row r="399" spans="1:26">
      <c r="A399" s="29"/>
      <c r="B399" s="29"/>
      <c r="C399" s="31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45"/>
      <c r="Z399" s="31"/>
    </row>
    <row r="400" spans="1:26">
      <c r="A400" s="29"/>
      <c r="B400" s="29"/>
      <c r="C400" s="31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45"/>
      <c r="Z400" s="31"/>
    </row>
    <row r="401" spans="1:26">
      <c r="A401" s="29"/>
      <c r="B401" s="29"/>
      <c r="C401" s="31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45"/>
      <c r="Z401" s="31"/>
    </row>
    <row r="402" spans="1:26">
      <c r="A402" s="29"/>
      <c r="B402" s="29"/>
      <c r="C402" s="31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45"/>
      <c r="Z402" s="31"/>
    </row>
    <row r="403" spans="1:26">
      <c r="A403" s="29"/>
      <c r="B403" s="29"/>
      <c r="C403" s="31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45"/>
      <c r="Z403" s="31"/>
    </row>
    <row r="404" spans="1:26">
      <c r="A404" s="29"/>
      <c r="B404" s="29"/>
      <c r="C404" s="31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45"/>
      <c r="Z404" s="31"/>
    </row>
    <row r="405" spans="1:26">
      <c r="A405" s="29"/>
      <c r="B405" s="29"/>
      <c r="C405" s="31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45"/>
      <c r="Z405" s="31"/>
    </row>
    <row r="406" spans="1:26">
      <c r="A406" s="29"/>
      <c r="B406" s="29"/>
      <c r="C406" s="31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45"/>
      <c r="Z406" s="31"/>
    </row>
    <row r="407" spans="1:26">
      <c r="A407" s="29"/>
      <c r="B407" s="29"/>
      <c r="C407" s="31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45"/>
      <c r="Z407" s="31"/>
    </row>
    <row r="408" spans="1:26">
      <c r="A408" s="29"/>
      <c r="B408" s="29"/>
      <c r="C408" s="31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45"/>
      <c r="Z408" s="31"/>
    </row>
    <row r="409" spans="1:26">
      <c r="A409" s="29"/>
      <c r="B409" s="29"/>
      <c r="C409" s="31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45"/>
      <c r="Z409" s="31"/>
    </row>
    <row r="410" spans="1:26">
      <c r="A410" s="29"/>
      <c r="B410" s="29"/>
      <c r="C410" s="31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45"/>
      <c r="Z410" s="31"/>
    </row>
    <row r="411" spans="1:26">
      <c r="A411" s="29"/>
      <c r="B411" s="29"/>
      <c r="C411" s="31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45"/>
      <c r="Z411" s="31"/>
    </row>
    <row r="412" spans="1:26">
      <c r="A412" s="29"/>
      <c r="B412" s="29"/>
      <c r="C412" s="31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45"/>
      <c r="Z412" s="31"/>
    </row>
    <row r="413" spans="1:26">
      <c r="A413" s="29"/>
      <c r="B413" s="29"/>
      <c r="C413" s="31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45"/>
      <c r="Z413" s="31"/>
    </row>
    <row r="414" spans="1:26">
      <c r="A414" s="29"/>
      <c r="B414" s="29"/>
      <c r="C414" s="31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45"/>
      <c r="Z414" s="31"/>
    </row>
    <row r="415" spans="1:26">
      <c r="A415" s="29"/>
      <c r="B415" s="29"/>
      <c r="C415" s="31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45"/>
      <c r="Z415" s="31"/>
    </row>
    <row r="416" spans="1:26">
      <c r="A416" s="29"/>
      <c r="B416" s="29"/>
      <c r="C416" s="31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45"/>
      <c r="Z416" s="31"/>
    </row>
    <row r="417" spans="1:26">
      <c r="A417" s="29"/>
      <c r="B417" s="29"/>
      <c r="C417" s="31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45"/>
      <c r="Z417" s="31"/>
    </row>
    <row r="418" spans="1:26">
      <c r="A418" s="29"/>
      <c r="B418" s="29"/>
      <c r="C418" s="31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45"/>
      <c r="Z418" s="31"/>
    </row>
    <row r="419" spans="1:26">
      <c r="A419" s="29"/>
      <c r="B419" s="29"/>
      <c r="C419" s="31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45"/>
      <c r="Z419" s="31"/>
    </row>
    <row r="420" spans="1:26">
      <c r="A420" s="29"/>
      <c r="B420" s="29"/>
      <c r="C420" s="31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45"/>
      <c r="Z420" s="31"/>
    </row>
    <row r="421" spans="1:26">
      <c r="A421" s="29"/>
      <c r="B421" s="29"/>
      <c r="C421" s="31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45"/>
      <c r="Z421" s="31"/>
    </row>
    <row r="422" spans="1:26">
      <c r="A422" s="29"/>
      <c r="B422" s="29"/>
      <c r="C422" s="31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45"/>
      <c r="Z422" s="31"/>
    </row>
    <row r="423" spans="1:26">
      <c r="A423" s="29"/>
      <c r="B423" s="29"/>
      <c r="C423" s="31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45"/>
      <c r="Z423" s="31"/>
    </row>
    <row r="424" spans="1:26">
      <c r="A424" s="29"/>
      <c r="B424" s="29"/>
      <c r="C424" s="31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45"/>
      <c r="Z424" s="31"/>
    </row>
    <row r="425" spans="1:26">
      <c r="A425" s="29"/>
      <c r="B425" s="29"/>
      <c r="C425" s="31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45"/>
      <c r="Z425" s="31"/>
    </row>
    <row r="426" spans="1:26">
      <c r="A426" s="29"/>
      <c r="B426" s="29"/>
      <c r="C426" s="31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45"/>
      <c r="Z426" s="31"/>
    </row>
    <row r="427" spans="1:26">
      <c r="A427" s="29"/>
      <c r="B427" s="29"/>
      <c r="C427" s="31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45"/>
      <c r="Z427" s="31"/>
    </row>
    <row r="428" spans="1:26">
      <c r="A428" s="29"/>
      <c r="B428" s="29"/>
      <c r="C428" s="31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45"/>
      <c r="Z428" s="31"/>
    </row>
    <row r="429" spans="1:26">
      <c r="A429" s="29"/>
      <c r="B429" s="29"/>
      <c r="C429" s="31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45"/>
      <c r="Z429" s="31"/>
    </row>
    <row r="430" spans="1:26">
      <c r="A430" s="29"/>
      <c r="B430" s="29"/>
      <c r="C430" s="31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45"/>
      <c r="Z430" s="31"/>
    </row>
    <row r="431" spans="1:26">
      <c r="A431" s="29"/>
      <c r="B431" s="29"/>
      <c r="C431" s="31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45"/>
      <c r="Z431" s="31"/>
    </row>
    <row r="432" spans="1:26">
      <c r="A432" s="29"/>
      <c r="B432" s="29"/>
      <c r="C432" s="31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45"/>
      <c r="Z432" s="31"/>
    </row>
    <row r="433" spans="1:26">
      <c r="A433" s="29"/>
      <c r="B433" s="29"/>
      <c r="C433" s="31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45"/>
      <c r="Z433" s="31"/>
    </row>
    <row r="434" spans="1:26">
      <c r="A434" s="29"/>
      <c r="B434" s="29"/>
      <c r="C434" s="31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45"/>
      <c r="Z434" s="31"/>
    </row>
    <row r="435" spans="1:26">
      <c r="A435" s="29"/>
      <c r="B435" s="29"/>
      <c r="C435" s="31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45"/>
      <c r="Z435" s="31"/>
    </row>
    <row r="436" spans="1:26">
      <c r="A436" s="29"/>
      <c r="B436" s="29"/>
      <c r="C436" s="31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45"/>
      <c r="Z436" s="31"/>
    </row>
    <row r="437" spans="1:26">
      <c r="A437" s="29"/>
      <c r="B437" s="29"/>
      <c r="C437" s="31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45"/>
      <c r="Z437" s="31"/>
    </row>
    <row r="438" spans="1:26">
      <c r="A438" s="29"/>
      <c r="B438" s="29"/>
      <c r="C438" s="31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45"/>
      <c r="Z438" s="31"/>
    </row>
    <row r="439" spans="1:26">
      <c r="A439" s="29"/>
      <c r="B439" s="29"/>
      <c r="C439" s="31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45"/>
      <c r="Z439" s="31"/>
    </row>
    <row r="440" spans="1:26">
      <c r="A440" s="29"/>
      <c r="B440" s="29"/>
      <c r="C440" s="31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45"/>
      <c r="Z440" s="31"/>
    </row>
    <row r="441" spans="1:26">
      <c r="A441" s="29"/>
      <c r="B441" s="29"/>
      <c r="C441" s="31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45"/>
      <c r="Z441" s="31"/>
    </row>
    <row r="442" spans="1:26">
      <c r="A442" s="29"/>
      <c r="B442" s="29"/>
      <c r="C442" s="31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45"/>
      <c r="Z442" s="31"/>
    </row>
    <row r="443" spans="1:26">
      <c r="A443" s="29"/>
      <c r="B443" s="29"/>
      <c r="C443" s="31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45"/>
      <c r="Z443" s="31"/>
    </row>
    <row r="444" spans="1:26">
      <c r="A444" s="29"/>
      <c r="B444" s="29"/>
      <c r="C444" s="31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45"/>
      <c r="Z444" s="31"/>
    </row>
    <row r="445" spans="1:26">
      <c r="A445" s="29"/>
      <c r="B445" s="29"/>
      <c r="C445" s="31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45"/>
      <c r="Z445" s="31"/>
    </row>
    <row r="446" spans="1:26">
      <c r="A446" s="29"/>
      <c r="B446" s="29"/>
      <c r="C446" s="31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45"/>
      <c r="Z446" s="31"/>
    </row>
    <row r="447" spans="1:26">
      <c r="A447" s="29"/>
      <c r="B447" s="29"/>
      <c r="C447" s="31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45"/>
      <c r="Z447" s="31"/>
    </row>
    <row r="448" spans="1:26">
      <c r="A448" s="29"/>
      <c r="B448" s="29"/>
      <c r="C448" s="31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45"/>
      <c r="Z448" s="31"/>
    </row>
    <row r="449" spans="1:26">
      <c r="A449" s="29"/>
      <c r="B449" s="29"/>
      <c r="C449" s="31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45"/>
      <c r="Z449" s="31"/>
    </row>
    <row r="450" spans="1:26">
      <c r="A450" s="29"/>
      <c r="B450" s="29"/>
      <c r="C450" s="31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45"/>
      <c r="Z450" s="31"/>
    </row>
    <row r="451" spans="1:26">
      <c r="A451" s="29"/>
      <c r="B451" s="29"/>
      <c r="C451" s="31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45"/>
      <c r="Z451" s="31"/>
    </row>
    <row r="452" spans="1:26">
      <c r="A452" s="29"/>
      <c r="B452" s="29"/>
      <c r="C452" s="31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45"/>
      <c r="Z452" s="31"/>
    </row>
    <row r="453" spans="1:26">
      <c r="A453" s="29"/>
      <c r="B453" s="29"/>
      <c r="C453" s="31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45"/>
      <c r="Z453" s="31"/>
    </row>
    <row r="454" spans="1:26">
      <c r="A454" s="29"/>
      <c r="B454" s="29"/>
      <c r="C454" s="31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45"/>
      <c r="Z454" s="31"/>
    </row>
    <row r="455" spans="1:26">
      <c r="A455" s="29"/>
      <c r="B455" s="29"/>
      <c r="C455" s="31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45"/>
      <c r="Z455" s="31"/>
    </row>
    <row r="456" spans="1:26">
      <c r="A456" s="29"/>
      <c r="B456" s="29"/>
      <c r="C456" s="31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45"/>
      <c r="Z456" s="31"/>
    </row>
    <row r="457" spans="1:26">
      <c r="A457" s="29"/>
      <c r="B457" s="29"/>
      <c r="C457" s="31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45"/>
      <c r="Z457" s="31"/>
    </row>
    <row r="458" spans="1:26">
      <c r="A458" s="29"/>
      <c r="B458" s="29"/>
      <c r="C458" s="31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45"/>
      <c r="Z458" s="31"/>
    </row>
    <row r="459" spans="1:26">
      <c r="A459" s="29"/>
      <c r="B459" s="29"/>
      <c r="C459" s="31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45"/>
      <c r="Z459" s="31"/>
    </row>
    <row r="460" spans="1:26">
      <c r="A460" s="29"/>
      <c r="B460" s="29"/>
      <c r="C460" s="31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45"/>
      <c r="Z460" s="31"/>
    </row>
    <row r="461" spans="1:26">
      <c r="A461" s="29"/>
      <c r="B461" s="29"/>
      <c r="C461" s="31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45"/>
      <c r="Z461" s="31"/>
    </row>
    <row r="462" spans="1:26">
      <c r="A462" s="29"/>
      <c r="B462" s="29"/>
      <c r="C462" s="31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45"/>
      <c r="Z462" s="31"/>
    </row>
    <row r="463" spans="1:26">
      <c r="A463" s="29"/>
      <c r="B463" s="29"/>
      <c r="C463" s="31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45"/>
      <c r="Z463" s="31"/>
    </row>
    <row r="464" spans="1:26">
      <c r="A464" s="29"/>
      <c r="B464" s="29"/>
      <c r="C464" s="31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45"/>
      <c r="Z464" s="31"/>
    </row>
    <row r="465" spans="1:26">
      <c r="A465" s="29"/>
      <c r="B465" s="29"/>
      <c r="C465" s="31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45"/>
      <c r="Z465" s="31"/>
    </row>
    <row r="466" spans="1:26">
      <c r="A466" s="29"/>
      <c r="B466" s="29"/>
      <c r="C466" s="31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45"/>
      <c r="Z466" s="31"/>
    </row>
    <row r="467" spans="1:26">
      <c r="A467" s="29"/>
      <c r="B467" s="29"/>
      <c r="C467" s="31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45"/>
      <c r="Z467" s="31"/>
    </row>
    <row r="468" spans="1:26">
      <c r="A468" s="29"/>
      <c r="B468" s="29"/>
      <c r="C468" s="31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45"/>
      <c r="Z468" s="31"/>
    </row>
    <row r="469" spans="1:26">
      <c r="A469" s="29"/>
      <c r="B469" s="29"/>
      <c r="C469" s="31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45"/>
      <c r="Z469" s="31"/>
    </row>
    <row r="470" spans="1:26">
      <c r="A470" s="29"/>
      <c r="B470" s="29"/>
      <c r="C470" s="31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45"/>
      <c r="Z470" s="31"/>
    </row>
    <row r="471" spans="1:26">
      <c r="A471" s="29"/>
      <c r="B471" s="29"/>
      <c r="C471" s="31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45"/>
      <c r="Z471" s="31"/>
    </row>
    <row r="472" spans="1:26">
      <c r="A472" s="29"/>
      <c r="B472" s="29"/>
      <c r="C472" s="31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45"/>
      <c r="Z472" s="31"/>
    </row>
    <row r="473" spans="1:26">
      <c r="A473" s="29"/>
      <c r="B473" s="29"/>
      <c r="C473" s="31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45"/>
      <c r="Z473" s="31"/>
    </row>
    <row r="474" spans="1:26">
      <c r="A474" s="29"/>
      <c r="B474" s="29"/>
      <c r="C474" s="31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45"/>
      <c r="Z474" s="31"/>
    </row>
    <row r="475" spans="1:26">
      <c r="A475" s="29"/>
      <c r="B475" s="29"/>
      <c r="C475" s="31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45"/>
      <c r="Z475" s="31"/>
    </row>
    <row r="476" spans="1:26">
      <c r="A476" s="29"/>
      <c r="B476" s="29"/>
      <c r="C476" s="31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45"/>
      <c r="Z476" s="31"/>
    </row>
    <row r="477" spans="1:26">
      <c r="A477" s="29"/>
      <c r="B477" s="29"/>
      <c r="C477" s="31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45"/>
      <c r="Z477" s="31"/>
    </row>
    <row r="478" spans="1:26">
      <c r="A478" s="29"/>
      <c r="B478" s="29"/>
      <c r="C478" s="31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45"/>
      <c r="Z478" s="31"/>
    </row>
    <row r="479" spans="1:26">
      <c r="A479" s="29"/>
      <c r="B479" s="29"/>
      <c r="C479" s="31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45"/>
      <c r="Z479" s="31"/>
    </row>
    <row r="480" spans="1:26">
      <c r="A480" s="29"/>
      <c r="B480" s="29"/>
      <c r="C480" s="31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45"/>
      <c r="Z480" s="31"/>
    </row>
    <row r="481" spans="1:26">
      <c r="A481" s="29"/>
      <c r="B481" s="29"/>
      <c r="C481" s="31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45"/>
      <c r="Z481" s="31"/>
    </row>
    <row r="482" spans="1:26">
      <c r="A482" s="29"/>
      <c r="B482" s="29"/>
      <c r="C482" s="31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45"/>
      <c r="Z482" s="31"/>
    </row>
    <row r="483" spans="1:26">
      <c r="A483" s="29"/>
      <c r="B483" s="29"/>
      <c r="C483" s="31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45"/>
      <c r="Z483" s="31"/>
    </row>
    <row r="484" spans="1:26">
      <c r="A484" s="29"/>
      <c r="B484" s="29"/>
      <c r="C484" s="31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45"/>
      <c r="Z484" s="31"/>
    </row>
    <row r="485" spans="1:26">
      <c r="A485" s="29"/>
      <c r="B485" s="29"/>
      <c r="C485" s="31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45"/>
      <c r="Z485" s="31"/>
    </row>
    <row r="486" spans="1:26">
      <c r="A486" s="29"/>
      <c r="B486" s="29"/>
      <c r="C486" s="31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45"/>
      <c r="Z486" s="31"/>
    </row>
    <row r="487" spans="1:26">
      <c r="A487" s="29"/>
      <c r="B487" s="29"/>
      <c r="C487" s="31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45"/>
      <c r="Z487" s="31"/>
    </row>
    <row r="488" spans="1:26">
      <c r="A488" s="29"/>
      <c r="B488" s="29"/>
      <c r="C488" s="31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45"/>
      <c r="Z488" s="31"/>
    </row>
    <row r="489" spans="1:26">
      <c r="A489" s="29"/>
      <c r="B489" s="29"/>
      <c r="C489" s="31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45"/>
      <c r="Z489" s="31"/>
    </row>
    <row r="490" spans="1:26">
      <c r="A490" s="29"/>
      <c r="B490" s="29"/>
      <c r="C490" s="31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45"/>
      <c r="Z490" s="31"/>
    </row>
    <row r="491" spans="1:26">
      <c r="A491" s="29"/>
      <c r="B491" s="29"/>
      <c r="C491" s="31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45"/>
      <c r="Z491" s="31"/>
    </row>
    <row r="492" spans="1:26">
      <c r="A492" s="29"/>
      <c r="B492" s="29"/>
      <c r="C492" s="31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45"/>
      <c r="Z492" s="31"/>
    </row>
    <row r="493" spans="1:26">
      <c r="A493" s="29"/>
      <c r="B493" s="29"/>
      <c r="C493" s="31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45"/>
      <c r="Z493" s="31"/>
    </row>
    <row r="494" spans="1:26">
      <c r="A494" s="29"/>
      <c r="B494" s="29"/>
      <c r="C494" s="31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45"/>
      <c r="Z494" s="31"/>
    </row>
    <row r="495" spans="1:26">
      <c r="A495" s="29"/>
      <c r="B495" s="29"/>
      <c r="C495" s="31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45"/>
      <c r="Z495" s="31"/>
    </row>
    <row r="496" spans="1:26">
      <c r="A496" s="29"/>
      <c r="B496" s="29"/>
      <c r="C496" s="31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45"/>
      <c r="Z496" s="31"/>
    </row>
    <row r="497" spans="1:26">
      <c r="A497" s="29"/>
      <c r="B497" s="29"/>
      <c r="C497" s="31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45"/>
      <c r="Z497" s="31"/>
    </row>
    <row r="498" spans="1:26">
      <c r="A498" s="29"/>
      <c r="B498" s="29"/>
      <c r="C498" s="31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45"/>
      <c r="Z498" s="31"/>
    </row>
    <row r="499" spans="1:26">
      <c r="B499" s="29"/>
      <c r="C499" s="31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45"/>
      <c r="Z499" s="31"/>
    </row>
    <row r="500" spans="1:26">
      <c r="B500" s="29"/>
      <c r="C500" s="31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45"/>
      <c r="Z500" s="31"/>
    </row>
  </sheetData>
  <mergeCells count="11">
    <mergeCell ref="Y10:Y13"/>
    <mergeCell ref="Y47:Y49"/>
    <mergeCell ref="Y36:Y37"/>
    <mergeCell ref="Y6:Y8"/>
    <mergeCell ref="Y31:Y32"/>
    <mergeCell ref="A1:Z1"/>
    <mergeCell ref="E2:E3"/>
    <mergeCell ref="F2:F3"/>
    <mergeCell ref="G2:G3"/>
    <mergeCell ref="H2:H3"/>
    <mergeCell ref="I2:I3"/>
  </mergeCells>
  <dataValidations disablePrompts="1" count="1">
    <dataValidation type="list" sqref="D10:D11 D13" xr:uid="{00000000-0002-0000-0100-000000000000}">
      <formula1>"4,м2,м3,п.м.,шт.,кг,шт"</formula1>
    </dataValidation>
  </dataValidations>
  <pageMargins left="0.98425196850393704" right="0.39370078740157483" top="0.74803149606299213" bottom="0.74803149606299213" header="0.31496062992125984" footer="0.31496062992125984"/>
  <pageSetup paperSize="8" scale="61" fitToHeight="0" orientation="portrait" r:id="rId1"/>
  <rowBreaks count="3" manualBreakCount="3">
    <brk id="3" max="25" man="1"/>
    <brk id="27" max="25" man="1"/>
    <brk id="49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Общие данные</vt:lpstr>
      <vt:lpstr>Отделка</vt:lpstr>
      <vt:lpstr>Отделка!Заголовки_для_печати</vt:lpstr>
      <vt:lpstr>Отделка!Область_печати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Маляр</dc:creator>
  <cp:lastModifiedBy>2</cp:lastModifiedBy>
  <cp:revision>142</cp:revision>
  <cp:lastPrinted>2026-09-08T14:09:22Z</cp:lastPrinted>
  <dcterms:created xsi:type="dcterms:W3CDTF">2026-08-17T09:15:21Z</dcterms:created>
  <dcterms:modified xsi:type="dcterms:W3CDTF">2026-09-15T11:43:24Z</dcterms:modified>
</cp:coreProperties>
</file>