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8) 03-01_Дома по реновации от Николая-2025\(05) УПРАВЛЕНИЕ ПРОЕКТОМ\"/>
    </mc:Choice>
  </mc:AlternateContent>
  <bookViews>
    <workbookView xWindow="0" yWindow="0" windowWidth="24750" windowHeight="12450" tabRatio="921"/>
  </bookViews>
  <sheets>
    <sheet name="Форма расчета цены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KI2012" localSheetId="0">[1]Расчет!$H$47</definedName>
    <definedName name="_KI2012">[2]Расчет!$H$47</definedName>
    <definedName name="_KI2013" localSheetId="0">[1]Расчет!$H$48</definedName>
    <definedName name="_KI2013">[2]Расчет!$H$48</definedName>
    <definedName name="ColLastYearFB">[3]ФедД!$AH$17</definedName>
    <definedName name="ColLastYearFB1">[4]Управление!$AF$17</definedName>
    <definedName name="ColThisYearFB">[3]ФедД!$AG$17</definedName>
    <definedName name="KInfAvg" localSheetId="0">[1]Расчет!$H$38</definedName>
    <definedName name="KInfAvg">[2]Расчет!$H$38</definedName>
    <definedName name="KS" localSheetId="0">[1]РасчТЗ!$G$52</definedName>
    <definedName name="KS">[2]РасчТЗ!$G$52</definedName>
    <definedName name="PeriodLastYearName">[3]ФедД!$AH$20</definedName>
    <definedName name="PeriodThisYearName">[3]ФедД!$AG$20</definedName>
    <definedName name="Sanalog" localSheetId="0">[1]Ввод!$D$54</definedName>
    <definedName name="Sanalog">[2]Ввод!$D$54</definedName>
    <definedName name="short">[5]!short</definedName>
    <definedName name="title">'[6]Огл. Графиков'!$B$2:$B$31</definedName>
    <definedName name="Ак.р" localSheetId="0">[7]База!#REF!</definedName>
    <definedName name="Ак.р">[7]База!#REF!</definedName>
    <definedName name="вид_сметы">[8]база!$G$1:$G$65536</definedName>
    <definedName name="выдал">[8]база!$E$1:$E$65536</definedName>
    <definedName name="Вып_ОФ_с_пц">[6]рабочий!$Y$202:$AP$224</definedName>
    <definedName name="Вып_с_новых_ОФ">[6]рабочий!$Y$277:$AP$299</definedName>
    <definedName name="Выход">[9]Управление!$AF$20</definedName>
    <definedName name="График">"Диагр. 4"</definedName>
    <definedName name="Дефл_ц_пред_год">'[6]Текущие цены'!$AT$36:$BK$58</definedName>
    <definedName name="Дефлятор_годовой">'[6]Текущие цены'!$Y$4:$AP$27</definedName>
    <definedName name="Дефлятор_цепной">'[6]Текущие цены'!$Y$36:$AP$58</definedName>
    <definedName name="заказчики">[8]база!$A$1:$A$65536</definedName>
    <definedName name="Каб" localSheetId="0">[10]База!#REF!</definedName>
    <definedName name="Каб">[10]База!#REF!</definedName>
    <definedName name="КИнфПИР1" localSheetId="0">[1]ВводТЗ!$C$47</definedName>
    <definedName name="КИнфПИР1">[2]ВводТЗ!$C$47</definedName>
    <definedName name="Коэф.ЗП" localSheetId="0">[1]ВводТЗ!$D$39</definedName>
    <definedName name="Коэф.ЗП">[2]ВводТЗ!$D$39</definedName>
    <definedName name="КфИнфПИР" localSheetId="0">[1]ВводТЗ!$C$46</definedName>
    <definedName name="КфИнфПИР">[2]ВводТЗ!$C$46</definedName>
    <definedName name="КфИнфПИР_ПР" localSheetId="0">[1]ВводТЗ!$C$48</definedName>
    <definedName name="КфИнфПИР_ПР">[2]ВводТЗ!$C$48</definedName>
    <definedName name="КфИнфТЗ" localSheetId="0">[1]ВводТЗ!$C$49</definedName>
    <definedName name="КфИнфТЗ">[2]ВводТЗ!$C$49</definedName>
    <definedName name="КфОб" localSheetId="0">[1]ВводТЗ!$C$45</definedName>
    <definedName name="КфОб">[2]ВводТЗ!$C$45</definedName>
    <definedName name="новые_ОФ_2003">[6]рабочий!$F$305:$W$327</definedName>
    <definedName name="новые_ОФ_2004">[6]рабочий!$F$335:$W$357</definedName>
    <definedName name="новые_ОФ_а_всего">[6]рабочий!$F$767:$V$789</definedName>
    <definedName name="новые_ОФ_всего">[6]рабочий!$F$1331:$V$1353</definedName>
    <definedName name="новые_ОФ_п_всего">[6]рабочий!$F$1293:$V$1315</definedName>
    <definedName name="НормСКТЗ" localSheetId="0">[1]ВводТЗ!$C$53</definedName>
    <definedName name="НормСКТЗ">[2]ВводТЗ!$C$53</definedName>
    <definedName name="_xlnm.Print_Area" localSheetId="0">'Форма расчета цены'!$C$1:$E$33</definedName>
    <definedName name="ограда" localSheetId="0">[11]База!#REF!</definedName>
    <definedName name="ограда">[11]База!#REF!</definedName>
    <definedName name="окраска_05">[6]окраска!$C$7:$Z$30</definedName>
    <definedName name="окраска_06">[6]окраска!$C$35:$Z$58</definedName>
    <definedName name="окраска_07">[6]окраска!$C$63:$Z$86</definedName>
    <definedName name="окраска_08">[6]окраска!$C$91:$Z$114</definedName>
    <definedName name="окраска_09">[6]окраска!$C$119:$Z$142</definedName>
    <definedName name="окраска_10">[6]окраска!$C$147:$Z$170</definedName>
    <definedName name="окраска_11">[6]окраска!$C$175:$Z$198</definedName>
    <definedName name="окраска_12">[6]окраска!$C$203:$Z$226</definedName>
    <definedName name="окраска_13">[6]окраска!$C$231:$Z$254</definedName>
    <definedName name="окраска_14">[6]окраска!$C$259:$Z$282</definedName>
    <definedName name="окраска_15">[6]окраска!$C$287:$Z$310</definedName>
    <definedName name="ОФ_а_с_пц">[6]рабочий!$CI$121:$CY$143</definedName>
    <definedName name="ПОКАЗАТЕЛИ_ДОЛГОСР.ПРОГНОЗА">'[12]2002(v2)'!#REF!</definedName>
    <definedName name="приб">[13]Управление!$AE$20</definedName>
    <definedName name="прибвб2">[13]Управление!$AF$20</definedName>
    <definedName name="Прогноз_Вып_пц">[6]рабочий!$Y$240:$AP$262</definedName>
    <definedName name="расц">[11]База!#REF!</definedName>
    <definedName name="Расценка">[7]База!#REF!</definedName>
    <definedName name="смета">[14]База!#REF!</definedName>
    <definedName name="сроки">[8]Коэффициенты!$A$1:$A$65536</definedName>
    <definedName name="стадия_П">[8]база!$J$1:$J$65536</definedName>
    <definedName name="суда">[5]!суда</definedName>
    <definedName name="ТПП" localSheetId="0">[7]База!#REF!</definedName>
    <definedName name="ТПП">[7]База!#REF!</definedName>
    <definedName name="ТР">[15]База!#REF!</definedName>
    <definedName name="фо_а_н_пц">[6]рабочий!$AR$240:$BI$263</definedName>
    <definedName name="фо_а_с_пц">[6]рабочий!$AS$202:$BI$224</definedName>
    <definedName name="фо_н_03">[6]рабочий!$X$305:$X$327</definedName>
    <definedName name="фо_н_04">[6]рабочий!$X$335:$X$357</definedName>
    <definedName name="ыяпр">[5]!ыяпр</definedName>
  </definedNames>
  <calcPr calcId="162913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3" l="1"/>
  <c r="E28" i="3"/>
  <c r="E18" i="3" l="1"/>
  <c r="E30" i="3" s="1"/>
  <c r="E31" i="3" l="1"/>
  <c r="E32" i="3" s="1"/>
</calcChain>
</file>

<file path=xl/sharedStrings.xml><?xml version="1.0" encoding="utf-8"?>
<sst xmlns="http://schemas.openxmlformats.org/spreadsheetml/2006/main" count="68" uniqueCount="67">
  <si>
    <t>РАСЧЕТ</t>
  </si>
  <si>
    <t>руб.</t>
  </si>
  <si>
    <t>Наименование работ и затрат</t>
  </si>
  <si>
    <t>Авторский надзор</t>
  </si>
  <si>
    <t>ИТОГО</t>
  </si>
  <si>
    <t>ВСЕГО по объекту с НДС</t>
  </si>
  <si>
    <t>Жилой дом:</t>
  </si>
  <si>
    <t>Разработка ПИР (включая ИРД и согласования)</t>
  </si>
  <si>
    <t>Экспертиза МГЭ</t>
  </si>
  <si>
    <t>Разработка РД</t>
  </si>
  <si>
    <t>начало</t>
  </si>
  <si>
    <t>окончание</t>
  </si>
  <si>
    <t>1.1.</t>
  </si>
  <si>
    <t>1.2.</t>
  </si>
  <si>
    <t>1.3.</t>
  </si>
  <si>
    <t>Выполнение инженерных изысканий, подготовка проектной документации, государственная экспертиза ПИР (включая ИРД и согласования)</t>
  </si>
  <si>
    <t>НДС - 20%</t>
  </si>
  <si>
    <t>Кол-во машино-мест (шт)</t>
  </si>
  <si>
    <t>Общая площадь квартир (м2)</t>
  </si>
  <si>
    <t>Стоимость
без НДС</t>
  </si>
  <si>
    <t>стоимости проектно-изыскательских работ</t>
  </si>
  <si>
    <t>№ этапа</t>
  </si>
  <si>
    <t>Разработка Рабочей документации</t>
  </si>
  <si>
    <t>Государственная экспертиза ПИР</t>
  </si>
  <si>
    <t>1.4.</t>
  </si>
  <si>
    <t>в том числе:</t>
  </si>
  <si>
    <t>Выполнение инженерно-геодезических изысканий</t>
  </si>
  <si>
    <t>Выполнение инженерно-геологических изысканий</t>
  </si>
  <si>
    <t>Выполнение инженерно-экологических изысканий</t>
  </si>
  <si>
    <t>1.5.</t>
  </si>
  <si>
    <t>1.6.</t>
  </si>
  <si>
    <t>1.7.</t>
  </si>
  <si>
    <t>Разработка АПР (включая согласования)</t>
  </si>
  <si>
    <t>Разработка АГР (включая согласования)</t>
  </si>
  <si>
    <t>Разработка Проектной документации 
(включая согласования)</t>
  </si>
  <si>
    <t>Сбор и согласования ИРД (ТУ, договора тех.присоединения, ОПС и т.д.)</t>
  </si>
  <si>
    <t>Общая площадь (м2)</t>
  </si>
  <si>
    <t xml:space="preserve">Перечень разделов, не входящих в объем данного коммерческого предложения. </t>
  </si>
  <si>
    <t>Могут быть выполнены по отдельному договору</t>
  </si>
  <si>
    <t>Документация на наружные инженерные сети (переустройство, демонтаж, вынос), на линейные объекты, УДС</t>
  </si>
  <si>
    <t xml:space="preserve">Разработка Проектной и Рабочей документации по разделу "Газоснабжение", а также разработка Проектной документации по устройству котельной </t>
  </si>
  <si>
    <t>Разработка Проектной документации по разделу: СПОЗУ, схема планировочной организации земельного участка</t>
  </si>
  <si>
    <t>Оплата счетов и договоров специализированных организаций за рассмотрение и согласование Проектной и Рабочей документации</t>
  </si>
  <si>
    <t>Разаработка информационной модели объекта. Разработка высокополигональной и низкополигональной моделей для предоставления в МКА</t>
  </si>
  <si>
    <t>Разработка специальных технических услоыий на проектирование (СТУ КР), специальных технических условий в части противопожарной защиты объекта (СТУ ПБ)</t>
  </si>
  <si>
    <t>Разработка документации по интерьерам, разводка внутренних инженерных систем и установка оконечного оборудования внутри арендуемых помещений общественного пользования (готовоность Shell and Core)</t>
  </si>
  <si>
    <t>Разработка Проектной документации по аварийному источнику питания</t>
  </si>
  <si>
    <t>Разработка Проектной документации по разделам: дренаж, водопонижение, виброзащита, наружные инженерные сети</t>
  </si>
  <si>
    <t>Инженерные изыскания участка строительства, обследования и усиление зданий окружающей застройки</t>
  </si>
  <si>
    <t>Проведение археологических изысканий и археологические исследования</t>
  </si>
  <si>
    <t>Специальные акустические расчеты, не входящие в рамки стандартных требований Постановления №87 (расчет фонда поглощения, расчеты систем звукоусиления и другие акустические расчеты)</t>
  </si>
  <si>
    <t>Система "Интеллектуальное здание"</t>
  </si>
  <si>
    <t>Обследования сносимых зданий и сооружений, расчет объемов сноса</t>
  </si>
  <si>
    <t xml:space="preserve">Инженерно-технические мероприятия ГО и ЧС, убежища и укрытия ГО, разработка систем СМИС, СМИК, СУКС </t>
  </si>
  <si>
    <t>Получение технических условий на присоединение инженерных сетей</t>
  </si>
  <si>
    <t>Архитектурное и праздничное освещение</t>
  </si>
  <si>
    <t>Проект сокращения СЗЗ</t>
  </si>
  <si>
    <t>Натурные аэродинамические испытания и рекомендации по назначению снеговых и ветровых нагрузок, определение комфортности пешеходных зон</t>
  </si>
  <si>
    <t>План создаваемого объекта (ПСО) и материалы для Росреестра, маркетинговые материалы</t>
  </si>
  <si>
    <t xml:space="preserve">Разработка и согласование в МКА транспортной схемы, расчет интенсивности движения </t>
  </si>
  <si>
    <t>Банковская гарантия</t>
  </si>
  <si>
    <t>Визуально-ландшафтный анализ (ВЛА)</t>
  </si>
  <si>
    <t>Разработка КМД фасадов</t>
  </si>
  <si>
    <t>Привлечение консультантов (в т.ч иностранных) на разработку фасадов, вертикального транспорта, систему очистки фасадов</t>
  </si>
  <si>
    <t>Технологические решения узкоспециализированных направленностей, прямо не указанных в ТЗ (например киноконцерный зал и др)</t>
  </si>
  <si>
    <t xml:space="preserve">Геотехническое научно-техническое сопровождение (оценка влияния, программа мониторинга, заключение по подземной части, гидрогеологический прогноз, геотехническая экспертиза), независимые поверочные расчеты. </t>
  </si>
  <si>
    <r>
      <t xml:space="preserve">Объект: </t>
    </r>
    <r>
      <rPr>
        <sz val="12"/>
        <rFont val="Times New Roman"/>
        <family val="1"/>
        <charset val="204"/>
      </rPr>
      <t xml:space="preserve">«Жилой дом с инженерными сетями и благоустройством территории (со сносом жилых домов»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по адресу: г. Москва, г. Москва, внутригородское муниципальное образование Лосиноостровское, Изумрудная улица, земельный участок 48 (Изумрудная ул., вл. 48)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</si>
</sst>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@\ \ "/>
    <numFmt numFmtId="166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3" applyFont="1" applyFill="1"/>
    <xf numFmtId="0" fontId="4" fillId="0" borderId="0" xfId="3" applyFont="1" applyFill="1" applyAlignment="1">
      <alignment vertical="center"/>
    </xf>
    <xf numFmtId="0" fontId="3" fillId="0" borderId="0" xfId="3" applyFont="1" applyFill="1" applyAlignment="1">
      <alignment vertical="center"/>
    </xf>
    <xf numFmtId="0" fontId="5" fillId="0" borderId="0" xfId="3" applyFont="1" applyFill="1" applyAlignment="1">
      <alignment vertical="center"/>
    </xf>
    <xf numFmtId="0" fontId="6" fillId="0" borderId="0" xfId="3" applyFont="1" applyFill="1" applyAlignment="1">
      <alignment vertical="center"/>
    </xf>
    <xf numFmtId="2" fontId="5" fillId="0" borderId="0" xfId="3" quotePrefix="1" applyNumberFormat="1" applyFont="1" applyFill="1" applyBorder="1" applyAlignment="1">
      <alignment vertical="center" wrapText="1"/>
    </xf>
    <xf numFmtId="0" fontId="5" fillId="0" borderId="0" xfId="3" applyFont="1" applyFill="1"/>
    <xf numFmtId="0" fontId="6" fillId="0" borderId="0" xfId="3" applyFont="1" applyFill="1"/>
    <xf numFmtId="0" fontId="5" fillId="0" borderId="1" xfId="3" applyFont="1" applyFill="1" applyBorder="1" applyAlignment="1">
      <alignment vertical="center" wrapText="1"/>
    </xf>
    <xf numFmtId="0" fontId="4" fillId="0" borderId="0" xfId="3" applyFont="1" applyFill="1" applyAlignment="1"/>
    <xf numFmtId="0" fontId="4" fillId="0" borderId="0" xfId="3" applyFont="1" applyFill="1" applyAlignment="1">
      <alignment vertical="top"/>
    </xf>
    <xf numFmtId="0" fontId="6" fillId="0" borderId="0" xfId="3" applyFont="1" applyFill="1" applyAlignment="1"/>
    <xf numFmtId="0" fontId="6" fillId="0" borderId="0" xfId="3" applyFont="1" applyFill="1" applyAlignment="1">
      <alignment vertical="top"/>
    </xf>
    <xf numFmtId="0" fontId="5" fillId="0" borderId="1" xfId="3" applyFont="1" applyFill="1" applyBorder="1" applyAlignment="1">
      <alignment horizontal="center" vertical="center" wrapText="1"/>
    </xf>
    <xf numFmtId="164" fontId="6" fillId="0" borderId="0" xfId="6" applyFont="1" applyFill="1" applyAlignment="1">
      <alignment wrapText="1"/>
    </xf>
    <xf numFmtId="0" fontId="6" fillId="0" borderId="0" xfId="3" applyFont="1" applyFill="1" applyAlignment="1">
      <alignment wrapText="1"/>
    </xf>
    <xf numFmtId="164" fontId="6" fillId="0" borderId="0" xfId="6" applyFont="1" applyFill="1" applyAlignment="1">
      <alignment vertical="top" wrapText="1"/>
    </xf>
    <xf numFmtId="0" fontId="6" fillId="0" borderId="0" xfId="3" applyFont="1" applyFill="1" applyAlignment="1">
      <alignment vertical="top" wrapText="1"/>
    </xf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horizontal="right" vertical="center" wrapText="1"/>
    </xf>
    <xf numFmtId="164" fontId="6" fillId="0" borderId="0" xfId="6" applyFont="1" applyFill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4" fontId="6" fillId="0" borderId="1" xfId="3" applyNumberFormat="1" applyFont="1" applyFill="1" applyBorder="1" applyAlignment="1">
      <alignment horizontal="right" vertical="center" wrapText="1"/>
    </xf>
    <xf numFmtId="164" fontId="5" fillId="0" borderId="0" xfId="6" applyFont="1" applyFill="1" applyAlignment="1">
      <alignment vertical="center" wrapText="1"/>
    </xf>
    <xf numFmtId="4" fontId="5" fillId="0" borderId="1" xfId="3" applyNumberFormat="1" applyFont="1" applyFill="1" applyBorder="1" applyAlignment="1">
      <alignment horizontal="right" vertical="center" wrapText="1"/>
    </xf>
    <xf numFmtId="164" fontId="7" fillId="0" borderId="0" xfId="6" applyFont="1" applyFill="1" applyAlignment="1">
      <alignment vertical="center" wrapText="1"/>
    </xf>
    <xf numFmtId="0" fontId="5" fillId="0" borderId="0" xfId="3" applyFont="1" applyFill="1" applyAlignment="1">
      <alignment vertical="center" wrapText="1"/>
    </xf>
    <xf numFmtId="164" fontId="8" fillId="0" borderId="0" xfId="6" applyFont="1" applyFill="1" applyAlignment="1">
      <alignment vertical="center" wrapText="1"/>
    </xf>
    <xf numFmtId="165" fontId="5" fillId="0" borderId="0" xfId="3" applyNumberFormat="1" applyFont="1" applyFill="1" applyBorder="1" applyAlignment="1">
      <alignment horizontal="right" vertical="center" wrapText="1"/>
    </xf>
    <xf numFmtId="3" fontId="6" fillId="0" borderId="0" xfId="3" applyNumberFormat="1" applyFont="1" applyFill="1" applyBorder="1" applyAlignment="1">
      <alignment horizontal="right" vertical="center" wrapText="1"/>
    </xf>
    <xf numFmtId="3" fontId="5" fillId="0" borderId="0" xfId="3" applyNumberFormat="1" applyFont="1" applyFill="1" applyBorder="1" applyAlignment="1">
      <alignment horizontal="right" vertical="center" wrapText="1"/>
    </xf>
    <xf numFmtId="2" fontId="6" fillId="0" borderId="1" xfId="3" applyNumberFormat="1" applyFont="1" applyFill="1" applyBorder="1" applyAlignment="1">
      <alignment horizontal="left" vertical="center" wrapText="1"/>
    </xf>
    <xf numFmtId="3" fontId="6" fillId="0" borderId="1" xfId="3" applyNumberFormat="1" applyFont="1" applyFill="1" applyBorder="1" applyAlignment="1">
      <alignment horizontal="right" vertical="center" wrapText="1"/>
    </xf>
    <xf numFmtId="4" fontId="5" fillId="0" borderId="0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wrapText="1"/>
    </xf>
    <xf numFmtId="14" fontId="5" fillId="0" borderId="1" xfId="3" applyNumberFormat="1" applyFont="1" applyFill="1" applyBorder="1" applyAlignment="1">
      <alignment horizontal="center" vertical="center" wrapText="1"/>
    </xf>
    <xf numFmtId="14" fontId="5" fillId="0" borderId="1" xfId="4" applyNumberFormat="1" applyFont="1" applyFill="1" applyBorder="1" applyAlignment="1">
      <alignment horizontal="center" vertical="center" wrapText="1"/>
    </xf>
    <xf numFmtId="16" fontId="5" fillId="0" borderId="1" xfId="3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4" fontId="5" fillId="0" borderId="0" xfId="3" applyNumberFormat="1" applyFont="1" applyFill="1" applyAlignment="1">
      <alignment vertical="center" wrapText="1"/>
    </xf>
    <xf numFmtId="16" fontId="6" fillId="0" borderId="1" xfId="3" applyNumberFormat="1" applyFont="1" applyFill="1" applyBorder="1" applyAlignment="1">
      <alignment horizontal="left" vertical="center" wrapText="1" indent="1"/>
    </xf>
    <xf numFmtId="2" fontId="5" fillId="2" borderId="1" xfId="3" applyNumberFormat="1" applyFont="1" applyFill="1" applyBorder="1" applyAlignment="1">
      <alignment horizontal="left" vertical="center" wrapText="1"/>
    </xf>
    <xf numFmtId="3" fontId="5" fillId="2" borderId="1" xfId="3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Border="1" applyAlignment="1">
      <alignment horizontal="left" vertical="center" wrapText="1" indent="1"/>
    </xf>
    <xf numFmtId="14" fontId="5" fillId="0" borderId="0" xfId="3" applyNumberFormat="1" applyFont="1" applyFill="1" applyBorder="1" applyAlignment="1">
      <alignment horizontal="center" vertical="center" wrapText="1"/>
    </xf>
    <xf numFmtId="14" fontId="5" fillId="0" borderId="0" xfId="4" applyNumberFormat="1" applyFont="1" applyFill="1" applyBorder="1" applyAlignment="1">
      <alignment horizontal="center" vertical="center" wrapText="1"/>
    </xf>
    <xf numFmtId="0" fontId="6" fillId="0" borderId="0" xfId="3" applyFont="1" applyFill="1" applyAlignment="1">
      <alignment horizontal="center" vertical="center" wrapText="1"/>
    </xf>
    <xf numFmtId="0" fontId="4" fillId="0" borderId="0" xfId="3" applyFont="1" applyFill="1" applyAlignment="1">
      <alignment wrapText="1"/>
    </xf>
    <xf numFmtId="49" fontId="6" fillId="0" borderId="0" xfId="3" applyNumberFormat="1" applyFont="1" applyFill="1" applyAlignment="1">
      <alignment horizontal="left" vertical="center" wrapText="1"/>
    </xf>
    <xf numFmtId="49" fontId="6" fillId="0" borderId="0" xfId="3" applyNumberFormat="1" applyFont="1" applyFill="1" applyAlignment="1">
      <alignment vertical="center" wrapText="1"/>
    </xf>
    <xf numFmtId="166" fontId="6" fillId="0" borderId="2" xfId="3" applyNumberFormat="1" applyFont="1" applyFill="1" applyBorder="1" applyAlignment="1">
      <alignment horizontal="left" vertical="center" wrapText="1" indent="1"/>
    </xf>
    <xf numFmtId="166" fontId="6" fillId="0" borderId="3" xfId="3" applyNumberFormat="1" applyFont="1" applyFill="1" applyBorder="1" applyAlignment="1">
      <alignment horizontal="left" vertical="center" wrapText="1" indent="1"/>
    </xf>
    <xf numFmtId="0" fontId="5" fillId="0" borderId="1" xfId="3" applyFont="1" applyFill="1" applyBorder="1" applyAlignment="1">
      <alignment horizontal="left" vertical="center" wrapText="1" indent="1"/>
    </xf>
    <xf numFmtId="166" fontId="5" fillId="0" borderId="2" xfId="3" applyNumberFormat="1" applyFont="1" applyFill="1" applyBorder="1" applyAlignment="1">
      <alignment horizontal="left" vertical="center" wrapText="1" indent="1"/>
    </xf>
    <xf numFmtId="166" fontId="5" fillId="0" borderId="3" xfId="3" applyNumberFormat="1" applyFont="1" applyFill="1" applyBorder="1" applyAlignment="1">
      <alignment horizontal="left" vertical="center" wrapText="1" indent="1"/>
    </xf>
    <xf numFmtId="165" fontId="5" fillId="0" borderId="2" xfId="3" applyNumberFormat="1" applyFont="1" applyFill="1" applyBorder="1" applyAlignment="1">
      <alignment horizontal="right" vertical="center" wrapText="1"/>
    </xf>
    <xf numFmtId="165" fontId="5" fillId="0" borderId="3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horizont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</cellXfs>
  <cellStyles count="7">
    <cellStyle name="Обычный" xfId="0" builtinId="0"/>
    <cellStyle name="Обычный 14" xfId="1"/>
    <cellStyle name="Обычный 3 3 3" xfId="4"/>
    <cellStyle name="Обычный 3 4" xfId="5"/>
    <cellStyle name="Обычный 4 2" xfId="3"/>
    <cellStyle name="Финансовый" xfId="6" builtinId="3"/>
    <cellStyle name="Финансовый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Documents%20and%20Settings\Natali\Local%20Settings\Temporary%20Internet%20Files\Content.IE5\2XUN4ZAJ\&#1057;&#1084;&#1077;&#1090;&#1072;%20&#1057;&#1052;&#105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4;&#1090;&#1087;&#1088;&#1072;&#1074;&#1083;&#1077;&#1085;&#1086;\&#1086;&#1090;&#1087;&#1088;&#1072;&#1074;&#1083;&#1077;&#1085;&#1086;_14_03_2006\FIN\&#1044;&#1086;&#1093;&#1086;&#1076;&#1099;%20&#1073;&#1102;&#1076;&#1078;&#1077;&#1090;&#1085;&#1086;&#1081;%20&#1089;&#1080;&#1089;&#1090;&#1077;&#1084;&#1099;\&#1055;&#1088;&#1086;&#1075;&#1085;&#1086;&#1079;\&#1089;&#1074;&#1086;&#1076;%20&#1076;&#1086;&#1093;&#1086;&#1076;&#1086;&#1074;\2005-2007\&#1072;&#1074;&#1075;&#1091;&#1089;&#1090;%2004\OutPutReports\Media\TablesYearToYea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72;&#1079;&#1072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  <sheetName val="Лист2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</sheetNames>
    <sheetDataSet>
      <sheetData sheetId="0" refreshError="1">
        <row r="17">
          <cell r="AE17">
            <v>8</v>
          </cell>
          <cell r="AF17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Var2.7 (version 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Свод_подробно"/>
      <sheetName val="Коэффициенты"/>
      <sheetName val="Other software VCR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роги"/>
      <sheetName val="Сети"/>
      <sheetName val="Площадки"/>
      <sheetName val="база"/>
      <sheetName val="Коэффициенты"/>
      <sheetName val="обслед 1"/>
      <sheetName val="Лист1"/>
      <sheetName val="вл.30к.2"/>
      <sheetName val="вл.30с.19"/>
      <sheetName val="вл.28 к.2"/>
      <sheetName val="вл.28к.3"/>
      <sheetName val="вл.30 к.1"/>
      <sheetName val="Смета СМР"/>
      <sheetName val="support"/>
    </sheetNames>
    <sheetDataSet>
      <sheetData sheetId="0" refreshError="1"/>
      <sheetData sheetId="1">
        <row r="1">
          <cell r="A1" t="str">
            <v xml:space="preserve"> </v>
          </cell>
        </row>
      </sheetData>
      <sheetData sheetId="2" refreshError="1"/>
      <sheetData sheetId="3">
        <row r="1">
          <cell r="A1" t="str">
            <v xml:space="preserve"> </v>
          </cell>
          <cell r="E1" t="str">
            <v xml:space="preserve"> </v>
          </cell>
        </row>
        <row r="2">
          <cell r="A2" t="str">
            <v>ООО "Институт Каналстройпроект"</v>
          </cell>
          <cell r="E2" t="str">
            <v>Моськин В.А.</v>
          </cell>
          <cell r="G2" t="str">
            <v>Исполнительная смета № 1</v>
          </cell>
          <cell r="J2" t="str">
            <v>стадия П</v>
          </cell>
        </row>
        <row r="3">
          <cell r="A3" t="str">
            <v>ЗАО "Капстройпроект"</v>
          </cell>
          <cell r="E3" t="str">
            <v>Лысов А.Е.</v>
          </cell>
          <cell r="G3" t="str">
            <v>Cмета № 1</v>
          </cell>
          <cell r="J3" t="str">
            <v>стадия РД</v>
          </cell>
        </row>
        <row r="4">
          <cell r="A4" t="str">
            <v>ООО "Каналсетьпроект"</v>
          </cell>
          <cell r="E4" t="str">
            <v>Четыркина Г.В.</v>
          </cell>
          <cell r="G4" t="str">
            <v>Исполнительная смета № 2</v>
          </cell>
        </row>
        <row r="5">
          <cell r="A5" t="str">
            <v>ЗАО "Гендирекция Центр"</v>
          </cell>
          <cell r="E5" t="str">
            <v>Шлячков Д.</v>
          </cell>
          <cell r="G5" t="str">
            <v>Cмета № 2</v>
          </cell>
        </row>
        <row r="6">
          <cell r="A6" t="str">
            <v>ЗАО "ТУКС - 4"</v>
          </cell>
          <cell r="E6" t="str">
            <v>Шувалов Д.Ю.</v>
          </cell>
          <cell r="G6" t="str">
            <v>Исполнительная смета № 3</v>
          </cell>
        </row>
        <row r="7">
          <cell r="A7" t="str">
            <v>ЗАО "ТУКС - 2"</v>
          </cell>
          <cell r="E7" t="str">
            <v>Сагаев Р.Б.</v>
          </cell>
          <cell r="G7" t="str">
            <v>Cмета № 3</v>
          </cell>
        </row>
        <row r="8">
          <cell r="A8" t="str">
            <v>ЗАО "ТУКС - 1"</v>
          </cell>
        </row>
        <row r="9">
          <cell r="A9" t="str">
            <v>ЗАО "ТУКС - 3"</v>
          </cell>
        </row>
        <row r="10">
          <cell r="A10" t="str">
            <v>ЗАО "ТУКС № 7 ЮВ"</v>
          </cell>
        </row>
        <row r="11">
          <cell r="A11" t="str">
            <v>ГУП "Моссвет"</v>
          </cell>
        </row>
        <row r="12">
          <cell r="A12" t="str">
            <v>ЗАО "Альстрой"</v>
          </cell>
        </row>
        <row r="13">
          <cell r="A13" t="str">
            <v>ООО "Архинж"</v>
          </cell>
        </row>
        <row r="14">
          <cell r="A14" t="str">
            <v>МГУП "Мосводоканал УКС ГТС"</v>
          </cell>
        </row>
        <row r="15">
          <cell r="A15" t="str">
            <v>ПУНС МГП "Мосводоканал"</v>
          </cell>
        </row>
        <row r="16">
          <cell r="A16" t="str">
            <v>ЗАО "УКС"</v>
          </cell>
        </row>
        <row r="17">
          <cell r="A17" t="str">
            <v>ЗАО "УКС объектов здравоохранения"</v>
          </cell>
        </row>
        <row r="18">
          <cell r="A18" t="str">
            <v>ООО "Зеленоградкапстрой"</v>
          </cell>
        </row>
        <row r="19">
          <cell r="A19" t="str">
            <v>ГУП МНИИП "Моспроект-4"</v>
          </cell>
        </row>
        <row r="20">
          <cell r="A20" t="str">
            <v>ЗАО "Дон-строй"</v>
          </cell>
        </row>
        <row r="21">
          <cell r="A21" t="str">
            <v>ООО "Региональная финансово-строительная компания"</v>
          </cell>
        </row>
        <row r="22">
          <cell r="A22" t="str">
            <v>ООО "ПИК Инвест"</v>
          </cell>
        </row>
        <row r="23">
          <cell r="A23" t="str">
            <v>ЗАО "Инвестстрой"</v>
          </cell>
        </row>
        <row r="24">
          <cell r="A24" t="str">
            <v>ООО  ОКС "СУ-155"</v>
          </cell>
        </row>
        <row r="25">
          <cell r="A25" t="str">
            <v>ООО "Фирма Вершина"</v>
          </cell>
        </row>
        <row r="26">
          <cell r="A26" t="str">
            <v>ООО "АПЦ "Проспроект"</v>
          </cell>
        </row>
        <row r="27">
          <cell r="A27" t="str">
            <v>ОАО "Метрогипротранс"</v>
          </cell>
        </row>
        <row r="28">
          <cell r="A28" t="str">
            <v>ООО ПСФ "КРОСТ"</v>
          </cell>
        </row>
        <row r="29">
          <cell r="A29" t="str">
            <v>УКС ГУП "Мосгаз"</v>
          </cell>
        </row>
        <row r="30">
          <cell r="A30" t="str">
            <v>ООО "Межрегиональный союз строителей"</v>
          </cell>
        </row>
        <row r="31">
          <cell r="A31" t="str">
            <v>ООО "Жилкапстрой"</v>
          </cell>
        </row>
        <row r="32">
          <cell r="A32" t="str">
            <v>ЗАО "УКС ИКС и Д"</v>
          </cell>
        </row>
        <row r="33">
          <cell r="A33" t="str">
            <v>ГУП "Мосинжпроект"</v>
          </cell>
        </row>
        <row r="34">
          <cell r="A34" t="str">
            <v>ООО "Жилкапстрой"</v>
          </cell>
        </row>
        <row r="35">
          <cell r="A35" t="str">
            <v>ООО "СветоСервиС"</v>
          </cell>
        </row>
        <row r="36">
          <cell r="A36" t="str">
            <v>ООО "МНПП СВЭН"</v>
          </cell>
        </row>
        <row r="37">
          <cell r="A37" t="str">
            <v>ЗАО "СОРВиК"</v>
          </cell>
        </row>
        <row r="38">
          <cell r="A38" t="str">
            <v>ЗАО "ИНЖПРОЕКТСЕРВИС"</v>
          </cell>
        </row>
        <row r="39">
          <cell r="A39" t="str">
            <v>ЗАО "ИНСТИТУТ ПРОМОС"</v>
          </cell>
        </row>
        <row r="40">
          <cell r="A40" t="str">
            <v>ЗАО "УКС КБН"</v>
          </cell>
        </row>
        <row r="41">
          <cell r="A41" t="str">
            <v>ЗАО "ГЕОТОК"</v>
          </cell>
        </row>
        <row r="42">
          <cell r="A42" t="str">
            <v>ЗАО "ММА + Фицрой Робинсон Интернэшенл"</v>
          </cell>
        </row>
        <row r="43">
          <cell r="A43" t="str">
            <v>ЗАО "МОСПРОМСТРОЙ" ФИРМА "АРС"</v>
          </cell>
        </row>
        <row r="44">
          <cell r="A44" t="str">
            <v>Архитектурно-проектная мастерская ООО "Малая Студия"</v>
          </cell>
        </row>
        <row r="45">
          <cell r="A45" t="str">
            <v>ООО "ТУКС МОСПРОМСТРОЙ"</v>
          </cell>
        </row>
        <row r="46">
          <cell r="A46" t="str">
            <v>ГУП "МНИИТЭП"</v>
          </cell>
        </row>
        <row r="47">
          <cell r="A47" t="str">
            <v>НПО "КОСМОС"</v>
          </cell>
        </row>
        <row r="48">
          <cell r="A48" t="str">
            <v>ООО "ПРОК - энерго 2001"</v>
          </cell>
        </row>
        <row r="49">
          <cell r="A49" t="str">
            <v>ОАО "УКС НАУКА"</v>
          </cell>
        </row>
        <row r="50">
          <cell r="A50" t="str">
            <v>ГУП "МосводоканалНИИпроект"</v>
          </cell>
        </row>
        <row r="51">
          <cell r="A51" t="str">
            <v>ФГУП «Институт общественных зданий»</v>
          </cell>
        </row>
        <row r="52">
          <cell r="A52" t="str">
            <v>ОАО "СТРОЙПРОЕКТ"</v>
          </cell>
        </row>
        <row r="53">
          <cell r="A53" t="str">
            <v>ЗАО "ИНВЕСТСТРОЙ"</v>
          </cell>
        </row>
        <row r="54">
          <cell r="A54" t="str">
            <v>ЗАО "СТРОЙИНДУСТРИЯ"</v>
          </cell>
        </row>
      </sheetData>
      <sheetData sheetId="4">
        <row r="1">
          <cell r="A1" t="str">
            <v xml:space="preserve"> </v>
          </cell>
        </row>
        <row r="2">
          <cell r="A2" t="str">
            <v>1,1</v>
          </cell>
        </row>
        <row r="3">
          <cell r="A3" t="str">
            <v>1,25</v>
          </cell>
        </row>
        <row r="4">
          <cell r="A4" t="str">
            <v>1,43</v>
          </cell>
        </row>
        <row r="5">
          <cell r="A5" t="str">
            <v>1,67</v>
          </cell>
        </row>
        <row r="6">
          <cell r="A6" t="str">
            <v>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Огл. Графиков"/>
      <sheetName val="рабочий"/>
      <sheetName val="Текущие цены"/>
      <sheetName val="окраска"/>
    </sheetNames>
    <sheetDataSet>
      <sheetData sheetId="0" refreshError="1">
        <row r="17">
          <cell r="AE17">
            <v>8</v>
          </cell>
        </row>
        <row r="20"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Пояснение к расчету - ЖД ПИР"/>
      <sheetName val="Сист_контр"/>
      <sheetName val="Форма_2"/>
      <sheetName val="Форма_3"/>
      <sheetName val="Смет__ДЦ"/>
      <sheetName val="Модуль1_(2)"/>
      <sheetName val="Свод_подробно"/>
      <sheetName val="Коэффициенты"/>
      <sheetName val="Other software VCR"/>
      <sheetName val="автоматизация РД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ИРС-Сириус"/>
      <sheetName val="Структура себестоимости (9 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план"/>
      <sheetName val="Лист4"/>
      <sheetName val="Смета 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L64"/>
  <sheetViews>
    <sheetView tabSelected="1" topLeftCell="A19" zoomScale="110" zoomScaleNormal="110" zoomScaleSheetLayoutView="85" workbookViewId="0">
      <selection activeCell="I14" sqref="I14"/>
    </sheetView>
  </sheetViews>
  <sheetFormatPr defaultColWidth="9.140625" defaultRowHeight="15.75" x14ac:dyDescent="0.25"/>
  <cols>
    <col min="1" max="1" width="52.85546875" style="1" customWidth="1"/>
    <col min="2" max="2" width="7" style="16" customWidth="1"/>
    <col min="3" max="3" width="42.85546875" style="19" customWidth="1"/>
    <col min="4" max="4" width="20.5703125" style="19" customWidth="1"/>
    <col min="5" max="5" width="18.42578125" style="19" customWidth="1"/>
    <col min="6" max="6" width="4.7109375" style="21" customWidth="1"/>
    <col min="7" max="7" width="4.7109375" style="16" customWidth="1"/>
    <col min="8" max="10" width="9.140625" style="16"/>
    <col min="11" max="12" width="9.140625" style="8"/>
    <col min="13" max="16384" width="9.140625" style="1"/>
  </cols>
  <sheetData>
    <row r="1" spans="2:12" s="10" customFormat="1" ht="29.25" customHeight="1" x14ac:dyDescent="0.25">
      <c r="B1" s="60" t="s">
        <v>0</v>
      </c>
      <c r="C1" s="60"/>
      <c r="D1" s="60"/>
      <c r="E1" s="60"/>
      <c r="F1" s="15"/>
      <c r="G1" s="16"/>
      <c r="H1" s="16"/>
      <c r="I1" s="16"/>
      <c r="J1" s="16"/>
      <c r="K1" s="12"/>
      <c r="L1" s="12"/>
    </row>
    <row r="2" spans="2:12" s="11" customFormat="1" ht="19.5" customHeight="1" x14ac:dyDescent="0.25">
      <c r="B2" s="64" t="s">
        <v>20</v>
      </c>
      <c r="C2" s="64"/>
      <c r="D2" s="64"/>
      <c r="E2" s="64"/>
      <c r="F2" s="17"/>
      <c r="G2" s="18"/>
      <c r="H2" s="18"/>
      <c r="I2" s="18"/>
      <c r="J2" s="18"/>
      <c r="K2" s="13"/>
      <c r="L2" s="13"/>
    </row>
    <row r="3" spans="2:12" ht="73.5" customHeight="1" x14ac:dyDescent="0.25">
      <c r="B3" s="63" t="s">
        <v>66</v>
      </c>
      <c r="C3" s="63"/>
      <c r="D3" s="63"/>
      <c r="E3" s="63"/>
      <c r="F3" s="17"/>
      <c r="G3" s="18"/>
    </row>
    <row r="4" spans="2:12" ht="20.25" customHeight="1" x14ac:dyDescent="0.25">
      <c r="B4" s="45"/>
      <c r="C4" s="45"/>
      <c r="D4" s="45"/>
      <c r="E4" s="45"/>
      <c r="F4" s="17"/>
      <c r="G4" s="18"/>
    </row>
    <row r="5" spans="2:12" s="4" customFormat="1" ht="18.75" customHeight="1" x14ac:dyDescent="0.25">
      <c r="B5" s="27"/>
      <c r="C5" s="42" t="s">
        <v>6</v>
      </c>
      <c r="D5" s="43"/>
      <c r="E5" s="31"/>
      <c r="F5" s="24"/>
      <c r="G5" s="27"/>
      <c r="H5" s="27"/>
      <c r="I5" s="27"/>
      <c r="J5" s="27"/>
    </row>
    <row r="6" spans="2:12" s="4" customFormat="1" ht="18.75" customHeight="1" x14ac:dyDescent="0.25">
      <c r="B6" s="27"/>
      <c r="C6" s="32" t="s">
        <v>36</v>
      </c>
      <c r="D6" s="33">
        <v>27961</v>
      </c>
      <c r="E6" s="34"/>
      <c r="F6" s="24"/>
      <c r="G6" s="27"/>
      <c r="H6" s="27"/>
      <c r="I6" s="27"/>
      <c r="J6" s="27"/>
    </row>
    <row r="7" spans="2:12" s="4" customFormat="1" ht="18.75" customHeight="1" x14ac:dyDescent="0.25">
      <c r="B7" s="27"/>
      <c r="C7" s="32" t="s">
        <v>18</v>
      </c>
      <c r="D7" s="33">
        <v>12208</v>
      </c>
      <c r="E7" s="34"/>
      <c r="F7" s="24"/>
      <c r="G7" s="27"/>
      <c r="H7" s="27"/>
      <c r="I7" s="27"/>
      <c r="J7" s="27"/>
    </row>
    <row r="8" spans="2:12" s="4" customFormat="1" ht="18.75" customHeight="1" x14ac:dyDescent="0.25">
      <c r="B8" s="27"/>
      <c r="C8" s="32" t="s">
        <v>17</v>
      </c>
      <c r="D8" s="33">
        <v>97</v>
      </c>
      <c r="E8" s="31"/>
      <c r="F8" s="24"/>
      <c r="G8" s="27"/>
      <c r="H8" s="27"/>
      <c r="I8" s="27"/>
      <c r="J8" s="27"/>
    </row>
    <row r="9" spans="2:12" s="5" customFormat="1" x14ac:dyDescent="0.25">
      <c r="B9" s="19"/>
      <c r="C9" s="29"/>
      <c r="D9" s="30"/>
      <c r="E9" s="30"/>
      <c r="F9" s="21"/>
      <c r="G9" s="19"/>
      <c r="H9" s="19"/>
      <c r="I9" s="19"/>
      <c r="J9" s="19"/>
    </row>
    <row r="10" spans="2:12" s="4" customFormat="1" ht="18" customHeight="1" x14ac:dyDescent="0.25">
      <c r="B10" s="27"/>
      <c r="C10" s="6"/>
      <c r="D10" s="44" t="s">
        <v>10</v>
      </c>
      <c r="E10" s="44" t="s">
        <v>11</v>
      </c>
      <c r="F10" s="24"/>
      <c r="G10" s="27"/>
      <c r="H10" s="27"/>
      <c r="I10" s="27"/>
      <c r="J10" s="27"/>
    </row>
    <row r="11" spans="2:12" s="7" customFormat="1" ht="31.5" customHeight="1" x14ac:dyDescent="0.25">
      <c r="B11" s="55" t="s">
        <v>7</v>
      </c>
      <c r="C11" s="55"/>
      <c r="D11" s="36"/>
      <c r="E11" s="37"/>
      <c r="F11" s="24"/>
      <c r="G11" s="35"/>
      <c r="H11" s="35"/>
      <c r="I11" s="35"/>
      <c r="J11" s="35"/>
    </row>
    <row r="12" spans="2:12" s="7" customFormat="1" ht="18.75" customHeight="1" x14ac:dyDescent="0.25">
      <c r="B12" s="55" t="s">
        <v>8</v>
      </c>
      <c r="C12" s="55"/>
      <c r="D12" s="36"/>
      <c r="E12" s="37"/>
      <c r="F12" s="24"/>
      <c r="G12" s="35"/>
      <c r="H12" s="35"/>
      <c r="I12" s="35"/>
      <c r="J12" s="35"/>
    </row>
    <row r="13" spans="2:12" s="8" customFormat="1" ht="18.75" customHeight="1" x14ac:dyDescent="0.25">
      <c r="B13" s="55" t="s">
        <v>9</v>
      </c>
      <c r="C13" s="55"/>
      <c r="D13" s="36"/>
      <c r="E13" s="37"/>
      <c r="F13" s="21"/>
      <c r="G13" s="16"/>
      <c r="H13" s="16"/>
      <c r="I13" s="16"/>
      <c r="J13" s="16"/>
    </row>
    <row r="14" spans="2:12" s="7" customFormat="1" ht="18.75" customHeight="1" x14ac:dyDescent="0.25">
      <c r="B14" s="55" t="s">
        <v>3</v>
      </c>
      <c r="C14" s="55"/>
      <c r="D14" s="36"/>
      <c r="E14" s="37"/>
      <c r="F14" s="24"/>
      <c r="G14" s="35"/>
      <c r="H14" s="35"/>
      <c r="I14" s="35"/>
      <c r="J14" s="35"/>
    </row>
    <row r="15" spans="2:12" s="7" customFormat="1" ht="18.75" customHeight="1" x14ac:dyDescent="0.25">
      <c r="B15" s="46"/>
      <c r="C15" s="46"/>
      <c r="D15" s="47"/>
      <c r="E15" s="48"/>
      <c r="F15" s="24"/>
      <c r="G15" s="35"/>
      <c r="H15" s="35"/>
      <c r="I15" s="35"/>
      <c r="J15" s="35"/>
    </row>
    <row r="16" spans="2:12" x14ac:dyDescent="0.25">
      <c r="E16" s="20" t="s">
        <v>1</v>
      </c>
    </row>
    <row r="17" spans="2:12" s="2" customFormat="1" ht="36" customHeight="1" x14ac:dyDescent="0.25">
      <c r="B17" s="39" t="s">
        <v>21</v>
      </c>
      <c r="C17" s="61" t="s">
        <v>2</v>
      </c>
      <c r="D17" s="62"/>
      <c r="E17" s="39" t="s">
        <v>19</v>
      </c>
      <c r="F17" s="21"/>
      <c r="G17" s="19"/>
      <c r="H17" s="19"/>
      <c r="I17" s="19"/>
      <c r="J17" s="19"/>
      <c r="K17" s="5"/>
      <c r="L17" s="5"/>
    </row>
    <row r="18" spans="2:12" s="3" customFormat="1" ht="51" customHeight="1" x14ac:dyDescent="0.25">
      <c r="B18" s="14">
        <v>1</v>
      </c>
      <c r="C18" s="56" t="s">
        <v>15</v>
      </c>
      <c r="D18" s="57"/>
      <c r="E18" s="25">
        <f>SUM(E20:E26)</f>
        <v>42873533.329999998</v>
      </c>
      <c r="F18" s="24"/>
      <c r="G18" s="27"/>
      <c r="H18" s="27"/>
      <c r="I18" s="27"/>
      <c r="J18" s="27"/>
      <c r="K18" s="4"/>
      <c r="L18" s="4"/>
    </row>
    <row r="19" spans="2:12" s="3" customFormat="1" ht="21.75" customHeight="1" x14ac:dyDescent="0.25">
      <c r="B19" s="38"/>
      <c r="C19" s="56" t="s">
        <v>25</v>
      </c>
      <c r="D19" s="57"/>
      <c r="E19" s="25"/>
      <c r="F19" s="24"/>
      <c r="G19" s="27"/>
      <c r="H19" s="27"/>
      <c r="I19" s="27"/>
      <c r="J19" s="27"/>
      <c r="K19" s="4"/>
      <c r="L19" s="4"/>
    </row>
    <row r="20" spans="2:12" s="2" customFormat="1" ht="27.75" customHeight="1" x14ac:dyDescent="0.25">
      <c r="B20" s="41" t="s">
        <v>12</v>
      </c>
      <c r="C20" s="53" t="s">
        <v>26</v>
      </c>
      <c r="D20" s="54"/>
      <c r="E20" s="23">
        <v>0</v>
      </c>
      <c r="F20" s="24"/>
      <c r="G20" s="19"/>
      <c r="H20" s="19"/>
      <c r="I20" s="19"/>
      <c r="J20" s="19"/>
      <c r="K20" s="5"/>
      <c r="L20" s="5"/>
    </row>
    <row r="21" spans="2:12" s="2" customFormat="1" ht="27.75" customHeight="1" x14ac:dyDescent="0.25">
      <c r="B21" s="41" t="s">
        <v>13</v>
      </c>
      <c r="C21" s="53" t="s">
        <v>27</v>
      </c>
      <c r="D21" s="54"/>
      <c r="E21" s="23">
        <v>0</v>
      </c>
      <c r="F21" s="24"/>
      <c r="G21" s="19"/>
      <c r="H21" s="19"/>
      <c r="I21" s="19"/>
      <c r="J21" s="19"/>
      <c r="K21" s="5"/>
      <c r="L21" s="5"/>
    </row>
    <row r="22" spans="2:12" s="2" customFormat="1" ht="27.75" customHeight="1" x14ac:dyDescent="0.25">
      <c r="B22" s="41" t="s">
        <v>14</v>
      </c>
      <c r="C22" s="53" t="s">
        <v>28</v>
      </c>
      <c r="D22" s="54"/>
      <c r="E22" s="23">
        <v>0</v>
      </c>
      <c r="F22" s="24"/>
      <c r="G22" s="19"/>
      <c r="H22" s="19"/>
      <c r="I22" s="19"/>
      <c r="J22" s="19"/>
      <c r="K22" s="5"/>
      <c r="L22" s="5"/>
    </row>
    <row r="23" spans="2:12" s="2" customFormat="1" ht="27.75" customHeight="1" x14ac:dyDescent="0.25">
      <c r="B23" s="41" t="s">
        <v>24</v>
      </c>
      <c r="C23" s="53" t="s">
        <v>32</v>
      </c>
      <c r="D23" s="54"/>
      <c r="E23" s="23">
        <v>0</v>
      </c>
      <c r="F23" s="24"/>
      <c r="G23" s="19"/>
      <c r="H23" s="19"/>
      <c r="I23" s="19"/>
      <c r="J23" s="19"/>
      <c r="K23" s="5"/>
      <c r="L23" s="5"/>
    </row>
    <row r="24" spans="2:12" s="2" customFormat="1" ht="27.75" customHeight="1" x14ac:dyDescent="0.25">
      <c r="B24" s="41" t="s">
        <v>29</v>
      </c>
      <c r="C24" s="53" t="s">
        <v>33</v>
      </c>
      <c r="D24" s="54"/>
      <c r="E24" s="23">
        <v>0</v>
      </c>
      <c r="F24" s="24"/>
      <c r="G24" s="19"/>
      <c r="H24" s="19"/>
      <c r="I24" s="19"/>
      <c r="J24" s="19"/>
      <c r="K24" s="5"/>
      <c r="L24" s="5"/>
    </row>
    <row r="25" spans="2:12" s="2" customFormat="1" ht="37.5" customHeight="1" x14ac:dyDescent="0.25">
      <c r="B25" s="41" t="s">
        <v>30</v>
      </c>
      <c r="C25" s="53" t="s">
        <v>34</v>
      </c>
      <c r="D25" s="54"/>
      <c r="E25" s="23">
        <f>E28/0.6*0.4</f>
        <v>42873533.329999998</v>
      </c>
      <c r="F25" s="24"/>
      <c r="G25" s="19"/>
      <c r="H25" s="19"/>
      <c r="I25" s="19"/>
      <c r="J25" s="19"/>
      <c r="K25" s="5"/>
      <c r="L25" s="5"/>
    </row>
    <row r="26" spans="2:12" s="2" customFormat="1" ht="35.25" customHeight="1" x14ac:dyDescent="0.25">
      <c r="B26" s="41" t="s">
        <v>31</v>
      </c>
      <c r="C26" s="53" t="s">
        <v>35</v>
      </c>
      <c r="D26" s="54"/>
      <c r="E26" s="23"/>
      <c r="F26" s="24"/>
      <c r="G26" s="19"/>
      <c r="H26" s="19"/>
      <c r="I26" s="19"/>
      <c r="J26" s="19"/>
      <c r="K26" s="5"/>
      <c r="L26" s="5"/>
    </row>
    <row r="27" spans="2:12" s="3" customFormat="1" ht="24" customHeight="1" x14ac:dyDescent="0.25">
      <c r="B27" s="14">
        <v>2</v>
      </c>
      <c r="C27" s="56" t="s">
        <v>23</v>
      </c>
      <c r="D27" s="57"/>
      <c r="E27" s="25">
        <v>0</v>
      </c>
      <c r="F27" s="24"/>
      <c r="G27" s="27"/>
      <c r="H27" s="27"/>
      <c r="I27" s="27"/>
      <c r="J27" s="27"/>
      <c r="K27" s="4"/>
      <c r="L27" s="4"/>
    </row>
    <row r="28" spans="2:12" s="3" customFormat="1" ht="21" customHeight="1" x14ac:dyDescent="0.25">
      <c r="B28" s="14">
        <v>3</v>
      </c>
      <c r="C28" s="56" t="s">
        <v>22</v>
      </c>
      <c r="D28" s="57"/>
      <c r="E28" s="25">
        <f>2300*D6</f>
        <v>64310300</v>
      </c>
      <c r="F28" s="24"/>
      <c r="G28" s="40"/>
      <c r="H28" s="27"/>
      <c r="I28" s="27"/>
      <c r="J28" s="27"/>
      <c r="K28" s="4"/>
      <c r="L28" s="4"/>
    </row>
    <row r="29" spans="2:12" s="3" customFormat="1" ht="21" customHeight="1" x14ac:dyDescent="0.25">
      <c r="B29" s="14">
        <v>4</v>
      </c>
      <c r="C29" s="56" t="s">
        <v>3</v>
      </c>
      <c r="D29" s="57"/>
      <c r="E29" s="25">
        <v>0</v>
      </c>
      <c r="F29" s="24"/>
      <c r="G29" s="40"/>
      <c r="H29" s="27"/>
      <c r="I29" s="27"/>
      <c r="J29" s="27"/>
      <c r="K29" s="4"/>
      <c r="L29" s="4"/>
    </row>
    <row r="30" spans="2:12" s="3" customFormat="1" ht="21" customHeight="1" x14ac:dyDescent="0.25">
      <c r="B30" s="9"/>
      <c r="C30" s="58" t="s">
        <v>4</v>
      </c>
      <c r="D30" s="59"/>
      <c r="E30" s="25">
        <f>E18+E27+E28+E29</f>
        <v>107183833.33</v>
      </c>
      <c r="F30" s="26"/>
      <c r="G30" s="27"/>
      <c r="H30" s="27"/>
      <c r="I30" s="27"/>
      <c r="J30" s="27"/>
      <c r="K30" s="4"/>
      <c r="L30" s="4"/>
    </row>
    <row r="31" spans="2:12" s="2" customFormat="1" ht="21" customHeight="1" x14ac:dyDescent="0.25">
      <c r="B31" s="22"/>
      <c r="C31" s="58" t="s">
        <v>16</v>
      </c>
      <c r="D31" s="59"/>
      <c r="E31" s="23">
        <f>(E30*1.2)-E30</f>
        <v>21436766.670000002</v>
      </c>
      <c r="F31" s="28"/>
      <c r="G31" s="19"/>
      <c r="H31" s="19"/>
      <c r="I31" s="19"/>
      <c r="J31" s="19"/>
      <c r="K31" s="5"/>
      <c r="L31" s="5"/>
    </row>
    <row r="32" spans="2:12" s="3" customFormat="1" ht="21" customHeight="1" x14ac:dyDescent="0.25">
      <c r="B32" s="9"/>
      <c r="C32" s="58" t="s">
        <v>5</v>
      </c>
      <c r="D32" s="59"/>
      <c r="E32" s="25">
        <f>SUM(E30:E31)</f>
        <v>128620600</v>
      </c>
      <c r="F32" s="26"/>
      <c r="G32" s="27"/>
      <c r="H32" s="27"/>
      <c r="I32" s="27"/>
      <c r="J32" s="27"/>
      <c r="K32" s="4"/>
      <c r="L32" s="4"/>
    </row>
    <row r="33" spans="2:12" s="2" customFormat="1" x14ac:dyDescent="0.25">
      <c r="B33" s="19"/>
      <c r="C33" s="29"/>
      <c r="D33" s="30"/>
      <c r="E33" s="30"/>
      <c r="F33" s="21"/>
      <c r="G33" s="19"/>
      <c r="H33" s="19"/>
      <c r="I33" s="19"/>
      <c r="J33" s="19"/>
      <c r="K33" s="5"/>
      <c r="L33" s="5"/>
    </row>
    <row r="34" spans="2:12" s="8" customFormat="1" x14ac:dyDescent="0.25">
      <c r="B34" s="12" t="s">
        <v>37</v>
      </c>
      <c r="C34" s="19"/>
      <c r="D34" s="19"/>
      <c r="E34" s="19"/>
      <c r="F34" s="21"/>
      <c r="G34" s="16"/>
      <c r="H34" s="16"/>
      <c r="I34" s="16"/>
      <c r="J34" s="16"/>
    </row>
    <row r="35" spans="2:12" s="8" customFormat="1" x14ac:dyDescent="0.25">
      <c r="B35" s="12" t="s">
        <v>38</v>
      </c>
      <c r="C35" s="19"/>
      <c r="D35" s="19"/>
      <c r="E35" s="19"/>
      <c r="F35" s="21"/>
      <c r="G35" s="16"/>
      <c r="H35" s="16"/>
      <c r="I35" s="16"/>
      <c r="J35" s="16"/>
    </row>
    <row r="37" spans="2:12" ht="36" customHeight="1" x14ac:dyDescent="0.25">
      <c r="B37" s="49">
        <v>1</v>
      </c>
      <c r="C37" s="51" t="s">
        <v>39</v>
      </c>
      <c r="D37" s="51"/>
      <c r="E37" s="51"/>
    </row>
    <row r="38" spans="2:12" ht="31.5" customHeight="1" x14ac:dyDescent="0.25">
      <c r="B38" s="49">
        <v>2</v>
      </c>
      <c r="C38" s="51" t="s">
        <v>40</v>
      </c>
      <c r="D38" s="51"/>
      <c r="E38" s="51"/>
    </row>
    <row r="39" spans="2:12" ht="39.75" customHeight="1" x14ac:dyDescent="0.25">
      <c r="B39" s="49">
        <v>3</v>
      </c>
      <c r="C39" s="51" t="s">
        <v>41</v>
      </c>
      <c r="D39" s="51"/>
      <c r="E39" s="51"/>
    </row>
    <row r="40" spans="2:12" ht="26.25" customHeight="1" x14ac:dyDescent="0.25">
      <c r="B40" s="49">
        <v>4</v>
      </c>
      <c r="C40" s="52" t="s">
        <v>42</v>
      </c>
      <c r="D40" s="52"/>
      <c r="E40" s="52"/>
    </row>
    <row r="41" spans="2:12" ht="53.25" customHeight="1" x14ac:dyDescent="0.25">
      <c r="B41" s="49">
        <v>5</v>
      </c>
      <c r="C41" s="52" t="s">
        <v>43</v>
      </c>
      <c r="D41" s="52"/>
      <c r="E41" s="52"/>
    </row>
    <row r="42" spans="2:12" ht="63" customHeight="1" x14ac:dyDescent="0.25">
      <c r="B42" s="49">
        <v>6</v>
      </c>
      <c r="C42" s="52" t="s">
        <v>44</v>
      </c>
      <c r="D42" s="52"/>
      <c r="E42" s="52"/>
    </row>
    <row r="43" spans="2:12" s="50" customFormat="1" ht="53.25" customHeight="1" x14ac:dyDescent="0.25">
      <c r="B43" s="49">
        <v>7</v>
      </c>
      <c r="C43" s="52" t="s">
        <v>45</v>
      </c>
      <c r="D43" s="52"/>
      <c r="E43" s="52"/>
      <c r="F43" s="21"/>
      <c r="G43" s="16"/>
      <c r="H43" s="16"/>
      <c r="I43" s="16"/>
      <c r="J43" s="16"/>
      <c r="K43" s="16"/>
      <c r="L43" s="16"/>
    </row>
    <row r="44" spans="2:12" s="50" customFormat="1" x14ac:dyDescent="0.25">
      <c r="B44" s="49">
        <v>8</v>
      </c>
      <c r="C44" s="52" t="s">
        <v>46</v>
      </c>
      <c r="D44" s="52"/>
      <c r="E44" s="52"/>
      <c r="F44" s="21"/>
      <c r="G44" s="16"/>
      <c r="H44" s="16"/>
      <c r="I44" s="16"/>
      <c r="J44" s="16"/>
      <c r="K44" s="16"/>
      <c r="L44" s="16"/>
    </row>
    <row r="45" spans="2:12" s="50" customFormat="1" ht="41.25" customHeight="1" x14ac:dyDescent="0.25">
      <c r="B45" s="49">
        <v>9</v>
      </c>
      <c r="C45" s="52" t="s">
        <v>47</v>
      </c>
      <c r="D45" s="52"/>
      <c r="E45" s="52"/>
      <c r="F45" s="21"/>
      <c r="G45" s="16"/>
      <c r="H45" s="16"/>
      <c r="I45" s="16"/>
      <c r="J45" s="16"/>
      <c r="K45" s="16"/>
      <c r="L45" s="16"/>
    </row>
    <row r="46" spans="2:12" s="50" customFormat="1" ht="40.5" customHeight="1" x14ac:dyDescent="0.25">
      <c r="B46" s="49">
        <v>10</v>
      </c>
      <c r="C46" s="52" t="s">
        <v>48</v>
      </c>
      <c r="D46" s="52"/>
      <c r="E46" s="52"/>
      <c r="F46" s="21"/>
      <c r="G46" s="16"/>
      <c r="H46" s="16"/>
      <c r="I46" s="16"/>
      <c r="J46" s="16"/>
      <c r="K46" s="16"/>
      <c r="L46" s="16"/>
    </row>
    <row r="47" spans="2:12" s="50" customFormat="1" x14ac:dyDescent="0.25">
      <c r="B47" s="49">
        <v>11</v>
      </c>
      <c r="C47" s="52" t="s">
        <v>49</v>
      </c>
      <c r="D47" s="52"/>
      <c r="E47" s="52"/>
      <c r="F47" s="21"/>
      <c r="G47" s="16"/>
      <c r="H47" s="16"/>
      <c r="I47" s="16"/>
      <c r="J47" s="16"/>
      <c r="K47" s="16"/>
      <c r="L47" s="16"/>
    </row>
    <row r="48" spans="2:12" s="50" customFormat="1" ht="53.25" customHeight="1" x14ac:dyDescent="0.25">
      <c r="B48" s="49">
        <v>12</v>
      </c>
      <c r="C48" s="52" t="s">
        <v>50</v>
      </c>
      <c r="D48" s="52"/>
      <c r="E48" s="52"/>
      <c r="F48" s="21"/>
      <c r="G48" s="16"/>
      <c r="H48" s="16"/>
      <c r="I48" s="16"/>
      <c r="J48" s="16"/>
      <c r="K48" s="16"/>
      <c r="L48" s="16"/>
    </row>
    <row r="49" spans="2:12" s="50" customFormat="1" x14ac:dyDescent="0.25">
      <c r="B49" s="49">
        <v>13</v>
      </c>
      <c r="C49" s="52" t="s">
        <v>51</v>
      </c>
      <c r="D49" s="52"/>
      <c r="E49" s="52"/>
      <c r="F49" s="21"/>
      <c r="G49" s="16"/>
      <c r="H49" s="16"/>
      <c r="I49" s="16"/>
      <c r="J49" s="16"/>
      <c r="K49" s="16"/>
      <c r="L49" s="16"/>
    </row>
    <row r="50" spans="2:12" s="50" customFormat="1" x14ac:dyDescent="0.25">
      <c r="B50" s="49">
        <v>14</v>
      </c>
      <c r="C50" s="52" t="s">
        <v>52</v>
      </c>
      <c r="D50" s="52"/>
      <c r="E50" s="52"/>
      <c r="F50" s="21"/>
      <c r="G50" s="16"/>
      <c r="H50" s="16"/>
      <c r="I50" s="16"/>
      <c r="J50" s="16"/>
      <c r="K50" s="16"/>
      <c r="L50" s="16"/>
    </row>
    <row r="51" spans="2:12" s="50" customFormat="1" ht="39.75" customHeight="1" x14ac:dyDescent="0.25">
      <c r="B51" s="49">
        <v>15</v>
      </c>
      <c r="C51" s="52" t="s">
        <v>53</v>
      </c>
      <c r="D51" s="52"/>
      <c r="E51" s="52"/>
      <c r="F51" s="21"/>
      <c r="G51" s="16"/>
      <c r="H51" s="16"/>
      <c r="I51" s="16"/>
      <c r="J51" s="16"/>
      <c r="K51" s="16"/>
      <c r="L51" s="16"/>
    </row>
    <row r="52" spans="2:12" s="50" customFormat="1" ht="24" customHeight="1" x14ac:dyDescent="0.25">
      <c r="B52" s="49">
        <v>16</v>
      </c>
      <c r="C52" s="52" t="s">
        <v>54</v>
      </c>
      <c r="D52" s="52"/>
      <c r="E52" s="52"/>
      <c r="F52" s="21"/>
      <c r="G52" s="16"/>
      <c r="H52" s="16"/>
      <c r="I52" s="16"/>
      <c r="J52" s="16"/>
      <c r="K52" s="16"/>
      <c r="L52" s="16"/>
    </row>
    <row r="53" spans="2:12" s="50" customFormat="1" ht="18.75" customHeight="1" x14ac:dyDescent="0.25">
      <c r="B53" s="49">
        <v>17</v>
      </c>
      <c r="C53" s="52" t="s">
        <v>55</v>
      </c>
      <c r="D53" s="52"/>
      <c r="E53" s="52"/>
      <c r="F53" s="21"/>
      <c r="G53" s="16"/>
      <c r="H53" s="16"/>
      <c r="I53" s="16"/>
      <c r="J53" s="16"/>
      <c r="K53" s="16"/>
      <c r="L53" s="16"/>
    </row>
    <row r="54" spans="2:12" s="50" customFormat="1" ht="19.5" customHeight="1" x14ac:dyDescent="0.25">
      <c r="B54" s="49">
        <v>18</v>
      </c>
      <c r="C54" s="52" t="s">
        <v>56</v>
      </c>
      <c r="D54" s="52"/>
      <c r="E54" s="52"/>
      <c r="F54" s="21"/>
      <c r="G54" s="16"/>
      <c r="H54" s="16"/>
      <c r="I54" s="16"/>
      <c r="J54" s="16"/>
      <c r="K54" s="16"/>
      <c r="L54" s="16"/>
    </row>
    <row r="55" spans="2:12" s="50" customFormat="1" ht="38.25" customHeight="1" x14ac:dyDescent="0.25">
      <c r="B55" s="49">
        <v>19</v>
      </c>
      <c r="C55" s="52" t="s">
        <v>57</v>
      </c>
      <c r="D55" s="52"/>
      <c r="E55" s="52"/>
      <c r="F55" s="21"/>
      <c r="G55" s="16"/>
      <c r="H55" s="16"/>
      <c r="I55" s="16"/>
      <c r="J55" s="16"/>
      <c r="K55" s="16"/>
      <c r="L55" s="16"/>
    </row>
    <row r="56" spans="2:12" s="50" customFormat="1" ht="39.75" customHeight="1" x14ac:dyDescent="0.25">
      <c r="B56" s="49">
        <v>20</v>
      </c>
      <c r="C56" s="52" t="s">
        <v>58</v>
      </c>
      <c r="D56" s="52"/>
      <c r="E56" s="52"/>
      <c r="F56" s="21"/>
      <c r="G56" s="16"/>
      <c r="H56" s="16"/>
      <c r="I56" s="16"/>
      <c r="J56" s="16"/>
      <c r="K56" s="16"/>
      <c r="L56" s="16"/>
    </row>
    <row r="57" spans="2:12" s="50" customFormat="1" ht="42" customHeight="1" x14ac:dyDescent="0.25">
      <c r="B57" s="49">
        <v>21</v>
      </c>
      <c r="C57" s="52" t="s">
        <v>59</v>
      </c>
      <c r="D57" s="52"/>
      <c r="E57" s="52"/>
      <c r="F57" s="21"/>
      <c r="G57" s="16"/>
      <c r="H57" s="16"/>
      <c r="I57" s="16"/>
      <c r="J57" s="16"/>
      <c r="K57" s="16"/>
      <c r="L57" s="16"/>
    </row>
    <row r="58" spans="2:12" s="50" customFormat="1" x14ac:dyDescent="0.25">
      <c r="B58" s="49">
        <v>22</v>
      </c>
      <c r="C58" s="52" t="s">
        <v>60</v>
      </c>
      <c r="D58" s="52"/>
      <c r="E58" s="52"/>
      <c r="F58" s="21"/>
      <c r="G58" s="16"/>
      <c r="H58" s="16"/>
      <c r="I58" s="16"/>
      <c r="J58" s="16"/>
      <c r="K58" s="16"/>
      <c r="L58" s="16"/>
    </row>
    <row r="59" spans="2:12" s="50" customFormat="1" ht="16.5" customHeight="1" x14ac:dyDescent="0.25">
      <c r="B59" s="49">
        <v>23</v>
      </c>
      <c r="C59" s="52" t="s">
        <v>61</v>
      </c>
      <c r="D59" s="52"/>
      <c r="E59" s="52"/>
      <c r="F59" s="21"/>
      <c r="G59" s="16"/>
      <c r="H59" s="16"/>
      <c r="I59" s="16"/>
      <c r="J59" s="16"/>
      <c r="K59" s="16"/>
      <c r="L59" s="16"/>
    </row>
    <row r="60" spans="2:12" s="50" customFormat="1" ht="16.5" customHeight="1" x14ac:dyDescent="0.25">
      <c r="B60" s="49">
        <v>24</v>
      </c>
      <c r="C60" s="52" t="s">
        <v>62</v>
      </c>
      <c r="D60" s="52"/>
      <c r="E60" s="52"/>
      <c r="F60" s="21"/>
      <c r="G60" s="16"/>
      <c r="H60" s="16"/>
      <c r="I60" s="16"/>
      <c r="J60" s="16"/>
      <c r="K60" s="16"/>
      <c r="L60" s="16"/>
    </row>
    <row r="61" spans="2:12" s="50" customFormat="1" ht="36.75" customHeight="1" x14ac:dyDescent="0.25">
      <c r="B61" s="49">
        <v>25</v>
      </c>
      <c r="C61" s="52" t="s">
        <v>63</v>
      </c>
      <c r="D61" s="52"/>
      <c r="E61" s="52"/>
      <c r="F61" s="21"/>
      <c r="G61" s="16"/>
      <c r="H61" s="16"/>
      <c r="I61" s="16"/>
      <c r="J61" s="16"/>
      <c r="K61" s="16"/>
      <c r="L61" s="16"/>
    </row>
    <row r="62" spans="2:12" s="50" customFormat="1" ht="42.75" customHeight="1" x14ac:dyDescent="0.25">
      <c r="B62" s="49">
        <v>26</v>
      </c>
      <c r="C62" s="51" t="s">
        <v>64</v>
      </c>
      <c r="D62" s="51"/>
      <c r="E62" s="51"/>
      <c r="F62" s="21"/>
      <c r="G62" s="16"/>
      <c r="H62" s="16"/>
      <c r="I62" s="16"/>
      <c r="J62" s="16"/>
      <c r="K62" s="16"/>
      <c r="L62" s="16"/>
    </row>
    <row r="63" spans="2:12" s="50" customFormat="1" ht="66" customHeight="1" x14ac:dyDescent="0.25">
      <c r="B63" s="49">
        <v>27</v>
      </c>
      <c r="C63" s="51" t="s">
        <v>65</v>
      </c>
      <c r="D63" s="51"/>
      <c r="E63" s="51"/>
      <c r="F63" s="21"/>
      <c r="G63" s="16"/>
      <c r="H63" s="16"/>
      <c r="I63" s="16"/>
      <c r="J63" s="16"/>
      <c r="K63" s="16"/>
      <c r="L63" s="16"/>
    </row>
    <row r="64" spans="2:12" s="50" customFormat="1" ht="16.5" customHeight="1" x14ac:dyDescent="0.25">
      <c r="B64" s="16"/>
      <c r="C64" s="19"/>
      <c r="D64" s="19"/>
      <c r="E64" s="19"/>
      <c r="F64" s="21"/>
      <c r="G64" s="16"/>
      <c r="H64" s="16"/>
      <c r="I64" s="16"/>
      <c r="J64" s="16"/>
      <c r="K64" s="16"/>
      <c r="L64" s="16"/>
    </row>
  </sheetData>
  <sheetProtection formatCells="0" formatColumns="0" formatRows="0"/>
  <dataConsolidate/>
  <mergeCells count="50">
    <mergeCell ref="C29:D29"/>
    <mergeCell ref="C30:D30"/>
    <mergeCell ref="C31:D31"/>
    <mergeCell ref="C32:D32"/>
    <mergeCell ref="B1:E1"/>
    <mergeCell ref="C17:D17"/>
    <mergeCell ref="C18:D18"/>
    <mergeCell ref="B3:E3"/>
    <mergeCell ref="B2:E2"/>
    <mergeCell ref="C50:E50"/>
    <mergeCell ref="C51:E51"/>
    <mergeCell ref="C24:D24"/>
    <mergeCell ref="C25:D25"/>
    <mergeCell ref="B11:C11"/>
    <mergeCell ref="C20:D20"/>
    <mergeCell ref="C27:D27"/>
    <mergeCell ref="C21:D21"/>
    <mergeCell ref="C22:D22"/>
    <mergeCell ref="C26:D26"/>
    <mergeCell ref="B12:C12"/>
    <mergeCell ref="B13:C13"/>
    <mergeCell ref="B14:C14"/>
    <mergeCell ref="C19:D19"/>
    <mergeCell ref="C23:D23"/>
    <mergeCell ref="C28:D28"/>
    <mergeCell ref="C58:E58"/>
    <mergeCell ref="C59:E59"/>
    <mergeCell ref="C60:E60"/>
    <mergeCell ref="C61:E61"/>
    <mergeCell ref="C52:E52"/>
    <mergeCell ref="C53:E53"/>
    <mergeCell ref="C54:E54"/>
    <mergeCell ref="C55:E55"/>
    <mergeCell ref="C56:E56"/>
    <mergeCell ref="C62:E62"/>
    <mergeCell ref="C63:E63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7:E57"/>
  </mergeCells>
  <printOptions horizontalCentered="1"/>
  <pageMargins left="0.31496062992125984" right="0.31496062992125984" top="0.51181102362204722" bottom="0.51181102362204722" header="0.31496062992125984" footer="0.31496062992125984"/>
  <pageSetup paperSize="9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расчета цены</vt:lpstr>
      <vt:lpstr>'Форма расчета цены'!Область_печати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Бирючинская Екатерина</dc:creator>
  <cp:lastModifiedBy>Anastasiya</cp:lastModifiedBy>
  <cp:lastPrinted>2025-04-09T13:25:13Z</cp:lastPrinted>
  <dcterms:created xsi:type="dcterms:W3CDTF">2024-10-01T13:23:09Z</dcterms:created>
  <dcterms:modified xsi:type="dcterms:W3CDTF">2025-05-19T09:01:04Z</dcterms:modified>
</cp:coreProperties>
</file>