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9) 04-01_Cиреневый бульвар_уч. 3.1,5.1_от ПИК Михаила Фалелеева-2025\(05) УПРАВЛЕНИЕ ПРОЕКТОМ\"/>
    </mc:Choice>
  </mc:AlternateContent>
  <bookViews>
    <workbookView minimized="1" xWindow="0" yWindow="0" windowWidth="28800" windowHeight="12450" activeTab="1"/>
  </bookViews>
  <sheets>
    <sheet name="-1 этаж" sheetId="1" r:id="rId1"/>
    <sheet name="1 этаж" sheetId="2" r:id="rId2"/>
    <sheet name="2 этаж" sheetId="3" r:id="rId3"/>
    <sheet name="Типовой этаж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2" l="1"/>
  <c r="E31" i="2" l="1"/>
  <c r="E39" i="1"/>
  <c r="E32" i="2" l="1"/>
  <c r="N17" i="4"/>
  <c r="J17" i="4"/>
  <c r="E17" i="4"/>
  <c r="N17" i="3"/>
  <c r="J17" i="3"/>
  <c r="E17" i="3"/>
  <c r="N24" i="2"/>
  <c r="J24" i="2"/>
  <c r="E24" i="2"/>
  <c r="N10" i="1"/>
  <c r="J10" i="1"/>
  <c r="E10" i="1"/>
  <c r="E35" i="1" l="1"/>
  <c r="D41" i="2"/>
  <c r="E38" i="2"/>
  <c r="D44" i="2"/>
</calcChain>
</file>

<file path=xl/sharedStrings.xml><?xml version="1.0" encoding="utf-8"?>
<sst xmlns="http://schemas.openxmlformats.org/spreadsheetml/2006/main" count="184" uniqueCount="93">
  <si>
    <t>3.1.1.</t>
  </si>
  <si>
    <t>3.1.2</t>
  </si>
  <si>
    <t>3.1.3</t>
  </si>
  <si>
    <t>Лестничная клетка</t>
  </si>
  <si>
    <t xml:space="preserve">Тамбур-шлюз </t>
  </si>
  <si>
    <t>01</t>
  </si>
  <si>
    <t>02</t>
  </si>
  <si>
    <t>07</t>
  </si>
  <si>
    <t xml:space="preserve"> ПУИ(лапомойка) </t>
  </si>
  <si>
    <t>Тамбур</t>
  </si>
  <si>
    <t xml:space="preserve"> Тамбур </t>
  </si>
  <si>
    <t xml:space="preserve"> Тамбур -шлюз</t>
  </si>
  <si>
    <t>04</t>
  </si>
  <si>
    <t>05</t>
  </si>
  <si>
    <t xml:space="preserve">Вестибюль </t>
  </si>
  <si>
    <t xml:space="preserve"> Колясочная </t>
  </si>
  <si>
    <t>ПУИ(лапомойка)</t>
  </si>
  <si>
    <t xml:space="preserve"> ПУИ </t>
  </si>
  <si>
    <t xml:space="preserve">Помещение консьержа </t>
  </si>
  <si>
    <t xml:space="preserve"> С/У </t>
  </si>
  <si>
    <t xml:space="preserve"> Вестибюль </t>
  </si>
  <si>
    <t xml:space="preserve"> Помещение консьержа</t>
  </si>
  <si>
    <t>03</t>
  </si>
  <si>
    <t>06</t>
  </si>
  <si>
    <t>Межквартирный коридор</t>
  </si>
  <si>
    <t xml:space="preserve"> Тамбур-шлюз</t>
  </si>
  <si>
    <t>Тамбур-шлюз</t>
  </si>
  <si>
    <t>Лифтовый холл</t>
  </si>
  <si>
    <t>Паркинг</t>
  </si>
  <si>
    <t>Помещение автостоянки 1</t>
  </si>
  <si>
    <t>Помещение автостоянки 2</t>
  </si>
  <si>
    <t>Площади ДИЗАЙН_ПРОЕКТ</t>
  </si>
  <si>
    <t>Площадь РД</t>
  </si>
  <si>
    <t>Паркинг дизайн</t>
  </si>
  <si>
    <t>Общая площадь паркинга</t>
  </si>
  <si>
    <t>5,03</t>
  </si>
  <si>
    <t>5,04</t>
  </si>
  <si>
    <t>4,01</t>
  </si>
  <si>
    <t>4,02</t>
  </si>
  <si>
    <t>4,08</t>
  </si>
  <si>
    <t>4,09</t>
  </si>
  <si>
    <t>16.21</t>
  </si>
  <si>
    <t>16.20</t>
  </si>
  <si>
    <t>16.22</t>
  </si>
  <si>
    <t>16.23</t>
  </si>
  <si>
    <t>16.24</t>
  </si>
  <si>
    <t>16.28</t>
  </si>
  <si>
    <t>16.30</t>
  </si>
  <si>
    <t>16.31</t>
  </si>
  <si>
    <t>16.32</t>
  </si>
  <si>
    <t>16.33</t>
  </si>
  <si>
    <t>16.29</t>
  </si>
  <si>
    <t>Лестничная клетка 3</t>
  </si>
  <si>
    <t>Лестничная клетка 13</t>
  </si>
  <si>
    <t>17.23</t>
  </si>
  <si>
    <t>17.18</t>
  </si>
  <si>
    <t>17.19</t>
  </si>
  <si>
    <t>17.20</t>
  </si>
  <si>
    <t>17.21</t>
  </si>
  <si>
    <t>17.22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</si>
  <si>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</si>
  <si>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</si>
  <si>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</si>
  <si>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</si>
  <si>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</si>
  <si>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</si>
  <si>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</si>
  <si>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</si>
  <si>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</si>
  <si>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Лестничная клетка 7</t>
  </si>
  <si>
    <t>18.11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</si>
  <si>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</si>
  <si>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</si>
  <si>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</si>
  <si>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</si>
  <si>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</si>
  <si>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</si>
  <si>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</si>
  <si>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</si>
  <si>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</si>
  <si>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</si>
  <si>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18.24</t>
  </si>
  <si>
    <t>18.25</t>
  </si>
  <si>
    <t>18.12</t>
  </si>
  <si>
    <t>Лестничная клетка 11</t>
  </si>
  <si>
    <t>Лестничная клетка 10</t>
  </si>
  <si>
    <t>18.23</t>
  </si>
  <si>
    <t>16.18</t>
  </si>
  <si>
    <t>16.17</t>
  </si>
  <si>
    <t>16.16</t>
  </si>
  <si>
    <t>5.02</t>
  </si>
  <si>
    <t>4.03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</si>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</sst>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49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49" fontId="0" fillId="0" borderId="1" xfId="0" applyNumberFormat="1" applyBorder="1"/>
    <xf numFmtId="0" fontId="0" fillId="0" borderId="1" xfId="0" applyFill="1" applyBorder="1"/>
    <xf numFmtId="0" fontId="0" fillId="2" borderId="1" xfId="0" applyFill="1" applyBorder="1"/>
    <xf numFmtId="164" fontId="0" fillId="2" borderId="1" xfId="0" applyNumberFormat="1" applyFill="1" applyBorder="1"/>
    <xf numFmtId="49" fontId="0" fillId="2" borderId="1" xfId="0" applyNumberFormat="1" applyFill="1" applyBorder="1"/>
    <xf numFmtId="164" fontId="0" fillId="2" borderId="0" xfId="0" applyNumberFormat="1" applyFill="1"/>
    <xf numFmtId="164" fontId="1" fillId="0" borderId="1" xfId="0" applyNumberFormat="1" applyFont="1" applyBorder="1"/>
    <xf numFmtId="0" fontId="0" fillId="2" borderId="0" xfId="0" applyFill="1"/>
    <xf numFmtId="0" fontId="2" fillId="2" borderId="0" xfId="0" applyFont="1" applyFill="1"/>
    <xf numFmtId="49" fontId="0" fillId="0" borderId="0" xfId="0" applyNumberFormat="1" applyFill="1"/>
    <xf numFmtId="164" fontId="0" fillId="0" borderId="0" xfId="0" applyNumberFormat="1" applyFill="1"/>
    <xf numFmtId="0" fontId="0" fillId="0" borderId="0" xfId="0" applyFill="1"/>
    <xf numFmtId="49" fontId="0" fillId="0" borderId="1" xfId="0" applyNumberFormat="1" applyFill="1" applyBorder="1"/>
    <xf numFmtId="164" fontId="0" fillId="0" borderId="1" xfId="0" applyNumberFormat="1" applyFill="1" applyBorder="1"/>
    <xf numFmtId="164" fontId="1" fillId="0" borderId="1" xfId="0" applyNumberFormat="1" applyFont="1" applyFill="1" applyBorder="1"/>
    <xf numFmtId="0" fontId="2" fillId="0" borderId="0" xfId="0" applyFont="1" applyFill="1"/>
    <xf numFmtId="0" fontId="1" fillId="0" borderId="0" xfId="0" applyFont="1" applyFill="1"/>
    <xf numFmtId="49" fontId="1" fillId="0" borderId="1" xfId="0" applyNumberFormat="1" applyFont="1" applyFill="1" applyBorder="1"/>
    <xf numFmtId="0" fontId="1" fillId="0" borderId="1" xfId="0" applyFont="1" applyFill="1" applyBorder="1"/>
    <xf numFmtId="164" fontId="2" fillId="0" borderId="0" xfId="0" applyNumberFormat="1" applyFont="1" applyFill="1"/>
    <xf numFmtId="164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9"/>
  <sheetViews>
    <sheetView zoomScaleNormal="100" workbookViewId="0">
      <selection activeCell="H34" sqref="H34"/>
    </sheetView>
  </sheetViews>
  <sheetFormatPr defaultRowHeight="15" x14ac:dyDescent="0.25"/>
  <cols>
    <col min="3" max="3" width="15.42578125" style="2" customWidth="1"/>
    <col min="4" max="4" width="42.85546875" customWidth="1"/>
    <col min="5" max="5" width="9.140625" style="3"/>
    <col min="8" max="8" width="9.140625" style="2"/>
    <col min="9" max="9" width="18.42578125" bestFit="1" customWidth="1"/>
    <col min="10" max="10" width="9.140625" style="3"/>
    <col min="12" max="12" width="9.140625" style="2"/>
    <col min="13" max="13" width="18.42578125" bestFit="1" customWidth="1"/>
    <col min="14" max="14" width="9.140625" style="3"/>
  </cols>
  <sheetData>
    <row r="2" spans="3:14" s="2" customFormat="1" x14ac:dyDescent="0.25">
      <c r="D2" s="2" t="s">
        <v>0</v>
      </c>
      <c r="E2" s="3"/>
      <c r="I2" s="2" t="s">
        <v>1</v>
      </c>
      <c r="J2" s="3"/>
      <c r="M2" s="2" t="s">
        <v>2</v>
      </c>
      <c r="N2" s="3"/>
    </row>
    <row r="5" spans="3:14" x14ac:dyDescent="0.25">
      <c r="C5" s="5" t="s">
        <v>35</v>
      </c>
      <c r="D5" s="1" t="s">
        <v>4</v>
      </c>
      <c r="E5" s="4">
        <v>33.200000000000003</v>
      </c>
      <c r="H5" s="5" t="s">
        <v>38</v>
      </c>
      <c r="I5" s="1" t="s">
        <v>4</v>
      </c>
      <c r="J5" s="4">
        <v>24.4</v>
      </c>
      <c r="L5" s="5" t="s">
        <v>39</v>
      </c>
      <c r="M5" s="1" t="s">
        <v>4</v>
      </c>
      <c r="N5" s="4">
        <v>61</v>
      </c>
    </row>
    <row r="6" spans="3:14" x14ac:dyDescent="0.25">
      <c r="C6" s="5" t="s">
        <v>36</v>
      </c>
      <c r="D6" s="1" t="s">
        <v>4</v>
      </c>
      <c r="E6" s="4">
        <v>9.6999999999999993</v>
      </c>
      <c r="H6" s="5" t="s">
        <v>37</v>
      </c>
      <c r="I6" s="1" t="s">
        <v>4</v>
      </c>
      <c r="J6" s="4">
        <v>15.2</v>
      </c>
      <c r="L6" s="5" t="s">
        <v>40</v>
      </c>
      <c r="M6" s="1" t="s">
        <v>4</v>
      </c>
      <c r="N6" s="4">
        <v>14.3</v>
      </c>
    </row>
    <row r="7" spans="3:14" x14ac:dyDescent="0.25">
      <c r="C7" s="5"/>
      <c r="D7" s="1"/>
      <c r="E7" s="4"/>
      <c r="H7" s="5"/>
      <c r="I7" s="1"/>
      <c r="J7" s="4"/>
      <c r="L7" s="5"/>
      <c r="M7" s="1"/>
      <c r="N7" s="4"/>
    </row>
    <row r="8" spans="3:14" x14ac:dyDescent="0.25">
      <c r="C8" s="5"/>
      <c r="D8" s="1"/>
      <c r="E8" s="4"/>
      <c r="H8" s="5"/>
      <c r="I8" s="1"/>
      <c r="J8" s="4"/>
      <c r="L8" s="5"/>
      <c r="M8" s="1"/>
      <c r="N8" s="4"/>
    </row>
    <row r="9" spans="3:14" x14ac:dyDescent="0.25">
      <c r="C9" s="5"/>
      <c r="D9" s="1"/>
      <c r="E9" s="4"/>
      <c r="H9" s="5"/>
      <c r="I9" s="1"/>
      <c r="J9" s="4"/>
      <c r="L9" s="5"/>
      <c r="M9" s="1"/>
      <c r="N9" s="4"/>
    </row>
    <row r="10" spans="3:14" x14ac:dyDescent="0.25">
      <c r="C10" s="5"/>
      <c r="D10" s="1"/>
      <c r="E10" s="11">
        <f>SUM(E5:E9)</f>
        <v>42.900000000000006</v>
      </c>
      <c r="H10" s="5"/>
      <c r="I10" s="1"/>
      <c r="J10" s="11">
        <f>SUM(J5:J9)</f>
        <v>39.599999999999994</v>
      </c>
      <c r="L10" s="5"/>
      <c r="M10" s="1"/>
      <c r="N10" s="11">
        <f>SUM(N5:N9)</f>
        <v>75.3</v>
      </c>
    </row>
    <row r="11" spans="3:14" x14ac:dyDescent="0.25">
      <c r="C11" s="5"/>
      <c r="D11" s="1"/>
      <c r="E11" s="4"/>
      <c r="H11" s="5"/>
      <c r="I11" s="1"/>
      <c r="J11" s="4"/>
      <c r="L11" s="5"/>
      <c r="M11" s="1"/>
      <c r="N11" s="4"/>
    </row>
    <row r="12" spans="3:14" x14ac:dyDescent="0.25">
      <c r="C12" s="5"/>
      <c r="D12" s="1"/>
      <c r="E12" s="4"/>
      <c r="H12" s="5"/>
      <c r="I12" s="1"/>
      <c r="J12" s="4"/>
      <c r="L12" s="5"/>
      <c r="M12" s="1"/>
      <c r="N12" s="4"/>
    </row>
    <row r="13" spans="3:14" x14ac:dyDescent="0.25">
      <c r="C13" s="5"/>
      <c r="D13" s="1"/>
      <c r="E13" s="4"/>
      <c r="H13" s="5"/>
      <c r="I13" s="1"/>
      <c r="J13" s="4"/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4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4"/>
      <c r="H17" s="5"/>
      <c r="I17" s="1"/>
      <c r="J17" s="4"/>
      <c r="L17" s="5"/>
      <c r="M17" s="1"/>
      <c r="N17" s="4"/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8" spans="3:14" x14ac:dyDescent="0.25">
      <c r="C28" s="5" t="s">
        <v>28</v>
      </c>
      <c r="D28" s="1"/>
      <c r="E28" s="4"/>
    </row>
    <row r="29" spans="3:14" x14ac:dyDescent="0.25">
      <c r="C29" s="5" t="s">
        <v>90</v>
      </c>
      <c r="D29" s="1" t="s">
        <v>29</v>
      </c>
      <c r="E29" s="4">
        <v>3416.6</v>
      </c>
    </row>
    <row r="30" spans="3:14" x14ac:dyDescent="0.25">
      <c r="C30" s="5" t="s">
        <v>91</v>
      </c>
      <c r="D30" s="1" t="s">
        <v>30</v>
      </c>
      <c r="E30" s="4">
        <v>2739</v>
      </c>
    </row>
    <row r="31" spans="3:14" x14ac:dyDescent="0.25">
      <c r="C31" s="5"/>
      <c r="D31" s="1"/>
      <c r="E31" s="4"/>
    </row>
    <row r="32" spans="3:14" x14ac:dyDescent="0.25">
      <c r="C32" s="5"/>
      <c r="D32" s="1"/>
      <c r="E32" s="4"/>
    </row>
    <row r="33" spans="3:5" x14ac:dyDescent="0.25">
      <c r="C33" s="5"/>
      <c r="D33" s="1"/>
      <c r="E33" s="4"/>
    </row>
    <row r="34" spans="3:5" x14ac:dyDescent="0.25">
      <c r="C34" s="5"/>
      <c r="D34" s="1"/>
      <c r="E34" s="4"/>
    </row>
    <row r="35" spans="3:5" x14ac:dyDescent="0.25">
      <c r="C35" s="5"/>
      <c r="D35" s="1"/>
      <c r="E35" s="11">
        <f>SUM(E29:E34)</f>
        <v>6155.6</v>
      </c>
    </row>
    <row r="39" spans="3:5" x14ac:dyDescent="0.25">
      <c r="C39" s="2" t="s">
        <v>33</v>
      </c>
      <c r="E39" s="10">
        <f>2270</f>
        <v>2270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47"/>
  <sheetViews>
    <sheetView tabSelected="1" topLeftCell="A16" zoomScaleNormal="100" workbookViewId="0">
      <selection activeCell="H42" sqref="H42"/>
    </sheetView>
  </sheetViews>
  <sheetFormatPr defaultRowHeight="15" x14ac:dyDescent="0.25"/>
  <cols>
    <col min="1" max="2" width="9.140625" style="16"/>
    <col min="3" max="3" width="9.140625" style="14"/>
    <col min="4" max="4" width="25.7109375" style="16" bestFit="1" customWidth="1"/>
    <col min="5" max="7" width="9.140625" style="16"/>
    <col min="8" max="8" width="9.140625" style="14"/>
    <col min="9" max="9" width="23.28515625" style="16" bestFit="1" customWidth="1"/>
    <col min="10" max="11" width="9.140625" style="16"/>
    <col min="12" max="12" width="9.140625" style="14"/>
    <col min="13" max="13" width="23.28515625" style="16" bestFit="1" customWidth="1"/>
    <col min="14" max="16384" width="9.140625" style="16"/>
  </cols>
  <sheetData>
    <row r="6" spans="3:14" x14ac:dyDescent="0.25">
      <c r="D6" s="14" t="s">
        <v>0</v>
      </c>
      <c r="E6" s="15"/>
      <c r="F6" s="14"/>
      <c r="G6" s="14"/>
      <c r="I6" s="14" t="s">
        <v>1</v>
      </c>
      <c r="J6" s="15"/>
      <c r="K6" s="14"/>
      <c r="M6" s="14" t="s">
        <v>2</v>
      </c>
      <c r="N6" s="15"/>
    </row>
    <row r="7" spans="3:14" x14ac:dyDescent="0.25">
      <c r="E7" s="15"/>
      <c r="J7" s="15"/>
      <c r="N7" s="15"/>
    </row>
    <row r="8" spans="3:14" x14ac:dyDescent="0.25">
      <c r="E8" s="15"/>
      <c r="J8" s="15"/>
      <c r="N8" s="15"/>
    </row>
    <row r="9" spans="3:14" x14ac:dyDescent="0.25">
      <c r="C9" s="9" t="s">
        <v>89</v>
      </c>
      <c r="D9" s="7" t="s">
        <v>9</v>
      </c>
      <c r="E9" s="8">
        <v>6.6</v>
      </c>
      <c r="H9" s="9" t="s">
        <v>55</v>
      </c>
      <c r="I9" s="7" t="s">
        <v>11</v>
      </c>
      <c r="J9" s="8">
        <v>11.8</v>
      </c>
      <c r="L9" s="9" t="s">
        <v>70</v>
      </c>
      <c r="M9" s="7" t="s">
        <v>20</v>
      </c>
      <c r="N9" s="8">
        <v>47.5</v>
      </c>
    </row>
    <row r="10" spans="3:14" x14ac:dyDescent="0.25">
      <c r="C10" s="9" t="s">
        <v>88</v>
      </c>
      <c r="D10" s="7" t="s">
        <v>9</v>
      </c>
      <c r="E10" s="8">
        <v>6.7</v>
      </c>
      <c r="H10" s="9" t="s">
        <v>56</v>
      </c>
      <c r="I10" s="7" t="s">
        <v>14</v>
      </c>
      <c r="J10" s="8">
        <v>70</v>
      </c>
      <c r="L10" s="17" t="s">
        <v>83</v>
      </c>
      <c r="M10" s="6" t="s">
        <v>15</v>
      </c>
      <c r="N10" s="18">
        <v>29.4</v>
      </c>
    </row>
    <row r="11" spans="3:14" x14ac:dyDescent="0.25">
      <c r="C11" s="9" t="s">
        <v>87</v>
      </c>
      <c r="D11" s="7" t="s">
        <v>15</v>
      </c>
      <c r="E11" s="8">
        <v>38</v>
      </c>
      <c r="H11" s="9" t="s">
        <v>57</v>
      </c>
      <c r="I11" s="7" t="s">
        <v>16</v>
      </c>
      <c r="J11" s="8">
        <v>6</v>
      </c>
      <c r="L11" s="17" t="s">
        <v>71</v>
      </c>
      <c r="M11" s="6" t="s">
        <v>10</v>
      </c>
      <c r="N11" s="18">
        <v>6.2</v>
      </c>
    </row>
    <row r="12" spans="3:14" x14ac:dyDescent="0.25">
      <c r="C12" s="17" t="s">
        <v>42</v>
      </c>
      <c r="D12" s="6" t="s">
        <v>8</v>
      </c>
      <c r="E12" s="18">
        <v>3.6</v>
      </c>
      <c r="H12" s="17" t="s">
        <v>58</v>
      </c>
      <c r="I12" s="6" t="s">
        <v>15</v>
      </c>
      <c r="J12" s="18">
        <v>37.4</v>
      </c>
      <c r="L12" s="17" t="s">
        <v>72</v>
      </c>
      <c r="M12" s="6" t="s">
        <v>10</v>
      </c>
      <c r="N12" s="18">
        <v>7.4</v>
      </c>
    </row>
    <row r="13" spans="3:14" x14ac:dyDescent="0.25">
      <c r="C13" s="9" t="s">
        <v>41</v>
      </c>
      <c r="D13" s="7" t="s">
        <v>14</v>
      </c>
      <c r="E13" s="8">
        <v>55.7</v>
      </c>
      <c r="H13" s="17" t="s">
        <v>59</v>
      </c>
      <c r="I13" s="6" t="s">
        <v>10</v>
      </c>
      <c r="J13" s="18">
        <v>13.1</v>
      </c>
      <c r="L13" s="17" t="s">
        <v>73</v>
      </c>
      <c r="M13" s="6" t="s">
        <v>84</v>
      </c>
      <c r="N13" s="18">
        <v>24.2</v>
      </c>
    </row>
    <row r="14" spans="3:14" x14ac:dyDescent="0.25">
      <c r="C14" s="9" t="s">
        <v>43</v>
      </c>
      <c r="D14" s="7" t="s">
        <v>52</v>
      </c>
      <c r="E14" s="8">
        <v>31.8</v>
      </c>
      <c r="H14" s="17" t="s">
        <v>54</v>
      </c>
      <c r="I14" s="6" t="s">
        <v>10</v>
      </c>
      <c r="J14" s="18">
        <v>10.3</v>
      </c>
      <c r="L14" s="17" t="s">
        <v>74</v>
      </c>
      <c r="M14" s="6" t="s">
        <v>85</v>
      </c>
      <c r="N14" s="18">
        <v>24.7</v>
      </c>
    </row>
    <row r="15" spans="3:14" x14ac:dyDescent="0.25">
      <c r="C15" s="17" t="s">
        <v>44</v>
      </c>
      <c r="D15" s="6" t="s">
        <v>53</v>
      </c>
      <c r="E15" s="18">
        <v>19.3</v>
      </c>
      <c r="H15" s="17" t="s">
        <v>60</v>
      </c>
      <c r="I15" s="6" t="s">
        <v>69</v>
      </c>
      <c r="J15" s="18">
        <v>17.3</v>
      </c>
      <c r="L15" s="17" t="s">
        <v>75</v>
      </c>
      <c r="M15" s="6" t="s">
        <v>11</v>
      </c>
      <c r="N15" s="18">
        <v>52.6</v>
      </c>
    </row>
    <row r="16" spans="3:14" x14ac:dyDescent="0.25">
      <c r="C16" s="17" t="s">
        <v>45</v>
      </c>
      <c r="D16" s="6" t="s">
        <v>11</v>
      </c>
      <c r="E16" s="18">
        <v>18.100000000000001</v>
      </c>
      <c r="H16" s="17" t="s">
        <v>61</v>
      </c>
      <c r="I16" s="6" t="s">
        <v>10</v>
      </c>
      <c r="J16" s="18">
        <v>4.4000000000000004</v>
      </c>
      <c r="L16" s="17" t="s">
        <v>76</v>
      </c>
      <c r="M16" s="6" t="s">
        <v>16</v>
      </c>
      <c r="N16" s="18">
        <v>2.6</v>
      </c>
    </row>
    <row r="17" spans="3:14" x14ac:dyDescent="0.25">
      <c r="C17" s="17" t="s">
        <v>46</v>
      </c>
      <c r="D17" s="6" t="s">
        <v>10</v>
      </c>
      <c r="E17" s="18">
        <v>4.0999999999999996</v>
      </c>
      <c r="H17" s="17" t="s">
        <v>62</v>
      </c>
      <c r="I17" s="6" t="s">
        <v>10</v>
      </c>
      <c r="J17" s="18">
        <v>4.2</v>
      </c>
      <c r="L17" s="17" t="s">
        <v>77</v>
      </c>
      <c r="M17" s="6" t="s">
        <v>10</v>
      </c>
      <c r="N17" s="18">
        <v>4.3</v>
      </c>
    </row>
    <row r="18" spans="3:14" x14ac:dyDescent="0.25">
      <c r="C18" s="17" t="s">
        <v>51</v>
      </c>
      <c r="D18" s="6" t="s">
        <v>9</v>
      </c>
      <c r="E18" s="18">
        <v>4</v>
      </c>
      <c r="H18" s="17" t="s">
        <v>63</v>
      </c>
      <c r="I18" s="6" t="s">
        <v>3</v>
      </c>
      <c r="J18" s="18">
        <v>15.5</v>
      </c>
      <c r="L18" s="17" t="s">
        <v>78</v>
      </c>
      <c r="M18" s="6" t="s">
        <v>10</v>
      </c>
      <c r="N18" s="18">
        <v>3.3</v>
      </c>
    </row>
    <row r="19" spans="3:14" x14ac:dyDescent="0.25">
      <c r="C19" s="17" t="s">
        <v>47</v>
      </c>
      <c r="D19" s="6" t="s">
        <v>21</v>
      </c>
      <c r="E19" s="18">
        <v>8.9</v>
      </c>
      <c r="H19" s="9" t="s">
        <v>64</v>
      </c>
      <c r="I19" s="7" t="s">
        <v>18</v>
      </c>
      <c r="J19" s="8">
        <v>12.4</v>
      </c>
      <c r="L19" s="17" t="s">
        <v>79</v>
      </c>
      <c r="M19" s="6" t="s">
        <v>18</v>
      </c>
      <c r="N19" s="18">
        <v>10.6</v>
      </c>
    </row>
    <row r="20" spans="3:14" x14ac:dyDescent="0.25">
      <c r="C20" s="17" t="s">
        <v>48</v>
      </c>
      <c r="D20" s="6" t="s">
        <v>17</v>
      </c>
      <c r="E20" s="18">
        <v>3.5</v>
      </c>
      <c r="H20" s="9" t="s">
        <v>65</v>
      </c>
      <c r="I20" s="7" t="s">
        <v>19</v>
      </c>
      <c r="J20" s="8">
        <v>6.8</v>
      </c>
      <c r="L20" s="17" t="s">
        <v>80</v>
      </c>
      <c r="M20" s="6" t="s">
        <v>17</v>
      </c>
      <c r="N20" s="18">
        <v>2.7</v>
      </c>
    </row>
    <row r="21" spans="3:14" x14ac:dyDescent="0.25">
      <c r="C21" s="17" t="s">
        <v>49</v>
      </c>
      <c r="D21" s="6" t="s">
        <v>19</v>
      </c>
      <c r="E21" s="18">
        <v>5.9</v>
      </c>
      <c r="H21" s="9" t="s">
        <v>66</v>
      </c>
      <c r="I21" s="7" t="s">
        <v>17</v>
      </c>
      <c r="J21" s="8">
        <v>6.1</v>
      </c>
      <c r="L21" s="17" t="s">
        <v>86</v>
      </c>
      <c r="M21" s="6" t="s">
        <v>17</v>
      </c>
      <c r="N21" s="18">
        <v>7.6</v>
      </c>
    </row>
    <row r="22" spans="3:14" x14ac:dyDescent="0.25">
      <c r="C22" s="17" t="s">
        <v>50</v>
      </c>
      <c r="D22" s="6" t="s">
        <v>11</v>
      </c>
      <c r="E22" s="18">
        <v>37</v>
      </c>
      <c r="H22" s="17" t="s">
        <v>67</v>
      </c>
      <c r="I22" s="6" t="s">
        <v>17</v>
      </c>
      <c r="J22" s="18">
        <v>3.3</v>
      </c>
      <c r="L22" s="17" t="s">
        <v>81</v>
      </c>
      <c r="M22" s="6" t="s">
        <v>19</v>
      </c>
      <c r="N22" s="18">
        <v>2.2999999999999998</v>
      </c>
    </row>
    <row r="23" spans="3:14" x14ac:dyDescent="0.25">
      <c r="C23" s="17"/>
      <c r="D23" s="6"/>
      <c r="E23" s="18"/>
      <c r="H23" s="9" t="s">
        <v>68</v>
      </c>
      <c r="I23" s="7" t="s">
        <v>11</v>
      </c>
      <c r="J23" s="8">
        <v>68.599999999999994</v>
      </c>
      <c r="L23" s="17" t="s">
        <v>82</v>
      </c>
      <c r="M23" s="6" t="s">
        <v>11</v>
      </c>
      <c r="N23" s="18">
        <v>34.9</v>
      </c>
    </row>
    <row r="24" spans="3:14" x14ac:dyDescent="0.25">
      <c r="C24" s="17"/>
      <c r="D24" s="6"/>
      <c r="E24" s="19">
        <f>SUM(E9:E23)</f>
        <v>243.20000000000002</v>
      </c>
      <c r="H24" s="17"/>
      <c r="I24" s="6"/>
      <c r="J24" s="19">
        <f>SUM(J9:J23)</f>
        <v>287.20000000000005</v>
      </c>
      <c r="L24" s="17"/>
      <c r="M24" s="6"/>
      <c r="N24" s="19">
        <f>SUM(N9:N23)</f>
        <v>260.3</v>
      </c>
    </row>
    <row r="25" spans="3:14" x14ac:dyDescent="0.25">
      <c r="C25" s="17"/>
      <c r="D25" s="6"/>
      <c r="E25" s="18"/>
      <c r="H25" s="17"/>
      <c r="I25" s="6"/>
      <c r="J25" s="18"/>
      <c r="L25" s="17"/>
      <c r="M25" s="6"/>
      <c r="N25" s="18"/>
    </row>
    <row r="26" spans="3:14" x14ac:dyDescent="0.25">
      <c r="C26" s="17"/>
      <c r="D26" s="6"/>
      <c r="E26" s="18"/>
      <c r="H26" s="17"/>
      <c r="I26" s="6"/>
      <c r="J26" s="18"/>
      <c r="L26" s="17"/>
      <c r="M26" s="6"/>
      <c r="N26" s="18"/>
    </row>
    <row r="31" spans="3:14" x14ac:dyDescent="0.25">
      <c r="C31" s="14" t="s">
        <v>33</v>
      </c>
      <c r="E31" s="12">
        <f>328.6+224.4+292+265</f>
        <v>1110</v>
      </c>
    </row>
    <row r="32" spans="3:14" x14ac:dyDescent="0.25">
      <c r="D32" s="16" t="s">
        <v>34</v>
      </c>
      <c r="E32" s="13">
        <f>E31+'-1 этаж'!E39</f>
        <v>3380</v>
      </c>
    </row>
    <row r="34" spans="3:5" x14ac:dyDescent="0.25">
      <c r="C34" s="17" t="s">
        <v>28</v>
      </c>
      <c r="D34" s="6"/>
      <c r="E34" s="18"/>
    </row>
    <row r="35" spans="3:5" x14ac:dyDescent="0.25">
      <c r="C35" s="17" t="s">
        <v>5</v>
      </c>
      <c r="D35" s="6" t="s">
        <v>29</v>
      </c>
      <c r="E35" s="18">
        <v>2066.9</v>
      </c>
    </row>
    <row r="36" spans="3:5" x14ac:dyDescent="0.25">
      <c r="C36" s="17" t="s">
        <v>13</v>
      </c>
      <c r="D36" s="6" t="s">
        <v>30</v>
      </c>
      <c r="E36" s="18">
        <v>1716.8</v>
      </c>
    </row>
    <row r="37" spans="3:5" x14ac:dyDescent="0.25">
      <c r="C37" s="17"/>
      <c r="D37" s="6"/>
      <c r="E37" s="18"/>
    </row>
    <row r="38" spans="3:5" x14ac:dyDescent="0.25">
      <c r="C38" s="17"/>
      <c r="D38" s="6" t="s">
        <v>92</v>
      </c>
      <c r="E38" s="19">
        <f ca="1">SUM(E35:E40)</f>
        <v>3783.7</v>
      </c>
    </row>
    <row r="39" spans="3:5" x14ac:dyDescent="0.25">
      <c r="E39" s="15"/>
    </row>
    <row r="41" spans="3:5" x14ac:dyDescent="0.25">
      <c r="D41" s="15">
        <f ca="1">'-1 этаж'!E10+'-1 этаж'!J10+'-1 этаж'!N10+'-1 этаж'!E35+'1 этаж'!E24+'1 этаж'!J24+'1 этаж'!N24+'1 этаж'!E38+'2 этаж'!E17+'2 этаж'!J17+'2 этаж'!N17+'Типовой этаж'!E17+'Типовой этаж'!J17+'Типовой этаж'!N17</f>
        <v>0</v>
      </c>
    </row>
    <row r="43" spans="3:5" x14ac:dyDescent="0.25">
      <c r="D43" s="20" t="s">
        <v>32</v>
      </c>
    </row>
    <row r="44" spans="3:5" x14ac:dyDescent="0.25">
      <c r="D44" s="24">
        <f ca="1">'-1 этаж'!E10+'-1 этаж'!J10+'-1 этаж'!N10+'-1 этаж'!E35+'1 этаж'!E24+'1 этаж'!J24+'1 этаж'!N24+'1 этаж'!E38+'2 этаж'!E17+'2 этаж'!J17+'2 этаж'!N17+'Типовой этаж'!E17+'Типовой этаж'!J17+'Типовой этаж'!N17</f>
        <v>11507.5</v>
      </c>
      <c r="E44" s="15"/>
    </row>
    <row r="45" spans="3:5" x14ac:dyDescent="0.25">
      <c r="D45" s="20"/>
    </row>
    <row r="46" spans="3:5" x14ac:dyDescent="0.25">
      <c r="D46" s="20" t="s">
        <v>31</v>
      </c>
    </row>
    <row r="47" spans="3:5" x14ac:dyDescent="0.25">
      <c r="D47" s="25">
        <f>E9+E10+E11+E13+E14+J9+J10+J11+J19+J20+J21+J23+N9+'2 этаж'!E8+'2 этаж'!E10+'2 этаж'!E11+'2 этаж'!E12+'2 этаж'!E13+'2 этаж'!E14+'2 этаж'!J11+'2 этаж'!N11+E32</f>
        <v>3938.2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25"/>
  <sheetViews>
    <sheetView zoomScaleNormal="100" workbookViewId="0">
      <selection activeCell="I28" sqref="I28"/>
    </sheetView>
  </sheetViews>
  <sheetFormatPr defaultRowHeight="15" x14ac:dyDescent="0.25"/>
  <cols>
    <col min="1" max="3" width="9.140625" style="16"/>
    <col min="4" max="4" width="23.7109375" style="16" bestFit="1" customWidth="1"/>
    <col min="5" max="8" width="9.140625" style="16"/>
    <col min="9" max="9" width="23.28515625" style="16" bestFit="1" customWidth="1"/>
    <col min="10" max="12" width="9.140625" style="16"/>
    <col min="13" max="13" width="23.28515625" style="16" bestFit="1" customWidth="1"/>
    <col min="14" max="16384" width="9.140625" style="16"/>
  </cols>
  <sheetData>
    <row r="5" spans="3:14" x14ac:dyDescent="0.25">
      <c r="C5" s="14"/>
      <c r="D5" s="14" t="s">
        <v>0</v>
      </c>
      <c r="E5" s="15"/>
      <c r="F5" s="14"/>
      <c r="G5" s="14"/>
      <c r="H5" s="14"/>
      <c r="I5" s="14" t="s">
        <v>1</v>
      </c>
      <c r="J5" s="15"/>
      <c r="K5" s="14"/>
      <c r="L5" s="14"/>
      <c r="M5" s="14" t="s">
        <v>2</v>
      </c>
      <c r="N5" s="15"/>
    </row>
    <row r="6" spans="3:14" x14ac:dyDescent="0.25">
      <c r="C6" s="14"/>
      <c r="E6" s="15"/>
      <c r="H6" s="14"/>
      <c r="J6" s="15"/>
      <c r="L6" s="14"/>
      <c r="N6" s="15"/>
    </row>
    <row r="7" spans="3:14" x14ac:dyDescent="0.25">
      <c r="C7" s="14"/>
      <c r="E7" s="15"/>
      <c r="H7" s="14"/>
      <c r="J7" s="15"/>
      <c r="L7" s="14"/>
      <c r="N7" s="15"/>
    </row>
    <row r="8" spans="3:14" x14ac:dyDescent="0.25">
      <c r="C8" s="9" t="s">
        <v>5</v>
      </c>
      <c r="D8" s="7" t="s">
        <v>3</v>
      </c>
      <c r="E8" s="8">
        <v>15.6</v>
      </c>
      <c r="H8" s="17" t="s">
        <v>5</v>
      </c>
      <c r="I8" s="6" t="s">
        <v>3</v>
      </c>
      <c r="J8" s="18">
        <v>13.3</v>
      </c>
      <c r="L8" s="17" t="s">
        <v>5</v>
      </c>
      <c r="M8" s="6" t="s">
        <v>3</v>
      </c>
      <c r="N8" s="18">
        <v>12.8</v>
      </c>
    </row>
    <row r="9" spans="3:14" x14ac:dyDescent="0.25">
      <c r="C9" s="17" t="s">
        <v>6</v>
      </c>
      <c r="D9" s="6" t="s">
        <v>27</v>
      </c>
      <c r="E9" s="18">
        <v>9</v>
      </c>
      <c r="H9" s="17" t="s">
        <v>6</v>
      </c>
      <c r="I9" s="6" t="s">
        <v>25</v>
      </c>
      <c r="J9" s="18">
        <v>15.6</v>
      </c>
      <c r="L9" s="17" t="s">
        <v>6</v>
      </c>
      <c r="M9" s="6" t="s">
        <v>25</v>
      </c>
      <c r="N9" s="18">
        <v>14.6</v>
      </c>
    </row>
    <row r="10" spans="3:14" x14ac:dyDescent="0.25">
      <c r="C10" s="9" t="s">
        <v>22</v>
      </c>
      <c r="D10" s="7" t="s">
        <v>24</v>
      </c>
      <c r="E10" s="8">
        <v>34.1</v>
      </c>
      <c r="H10" s="17" t="s">
        <v>22</v>
      </c>
      <c r="I10" s="6" t="s">
        <v>24</v>
      </c>
      <c r="J10" s="18">
        <v>47.7</v>
      </c>
      <c r="L10" s="17" t="s">
        <v>22</v>
      </c>
      <c r="M10" s="6" t="s">
        <v>24</v>
      </c>
      <c r="N10" s="18">
        <v>47.4</v>
      </c>
    </row>
    <row r="11" spans="3:14" x14ac:dyDescent="0.25">
      <c r="C11" s="9" t="s">
        <v>12</v>
      </c>
      <c r="D11" s="7" t="s">
        <v>24</v>
      </c>
      <c r="E11" s="8">
        <v>34.200000000000003</v>
      </c>
      <c r="H11" s="9" t="s">
        <v>12</v>
      </c>
      <c r="I11" s="7" t="s">
        <v>9</v>
      </c>
      <c r="J11" s="8">
        <v>26.6</v>
      </c>
      <c r="L11" s="9" t="s">
        <v>12</v>
      </c>
      <c r="M11" s="7" t="s">
        <v>9</v>
      </c>
      <c r="N11" s="8">
        <v>29</v>
      </c>
    </row>
    <row r="12" spans="3:14" x14ac:dyDescent="0.25">
      <c r="C12" s="9" t="s">
        <v>13</v>
      </c>
      <c r="D12" s="7" t="s">
        <v>25</v>
      </c>
      <c r="E12" s="8">
        <v>7.4</v>
      </c>
      <c r="H12" s="17" t="s">
        <v>13</v>
      </c>
      <c r="I12" s="6" t="s">
        <v>9</v>
      </c>
      <c r="J12" s="18">
        <v>7.8</v>
      </c>
      <c r="L12" s="17" t="s">
        <v>13</v>
      </c>
      <c r="M12" s="6" t="s">
        <v>9</v>
      </c>
      <c r="N12" s="18">
        <v>9.4</v>
      </c>
    </row>
    <row r="13" spans="3:14" x14ac:dyDescent="0.25">
      <c r="C13" s="9" t="s">
        <v>23</v>
      </c>
      <c r="D13" s="7" t="s">
        <v>9</v>
      </c>
      <c r="E13" s="8">
        <v>33.799999999999997</v>
      </c>
      <c r="H13" s="17"/>
      <c r="I13" s="6"/>
      <c r="J13" s="18"/>
      <c r="L13" s="17"/>
      <c r="M13" s="6"/>
      <c r="N13" s="18"/>
    </row>
    <row r="14" spans="3:14" x14ac:dyDescent="0.25">
      <c r="C14" s="9" t="s">
        <v>7</v>
      </c>
      <c r="D14" s="7" t="s">
        <v>9</v>
      </c>
      <c r="E14" s="8">
        <v>9.5</v>
      </c>
      <c r="H14" s="17"/>
      <c r="I14" s="6"/>
      <c r="J14" s="18"/>
      <c r="L14" s="17"/>
      <c r="M14" s="6"/>
      <c r="N14" s="18"/>
    </row>
    <row r="15" spans="3:14" x14ac:dyDescent="0.25">
      <c r="C15" s="17"/>
      <c r="D15" s="6"/>
      <c r="E15" s="18"/>
      <c r="H15" s="17"/>
      <c r="I15" s="6"/>
      <c r="J15" s="18"/>
      <c r="L15" s="17"/>
      <c r="M15" s="6"/>
      <c r="N15" s="18"/>
    </row>
    <row r="16" spans="3:14" x14ac:dyDescent="0.25">
      <c r="C16" s="17"/>
      <c r="D16" s="6"/>
      <c r="E16" s="18"/>
      <c r="H16" s="17"/>
      <c r="I16" s="6"/>
      <c r="J16" s="18"/>
      <c r="L16" s="17"/>
      <c r="M16" s="6"/>
      <c r="N16" s="18"/>
    </row>
    <row r="17" spans="3:14" x14ac:dyDescent="0.25">
      <c r="C17" s="17"/>
      <c r="D17" s="6"/>
      <c r="E17" s="19">
        <f>SUM(E8:E16)</f>
        <v>143.60000000000002</v>
      </c>
      <c r="F17" s="21"/>
      <c r="G17" s="21"/>
      <c r="H17" s="22"/>
      <c r="I17" s="23"/>
      <c r="J17" s="19">
        <f>SUM(J8:J16)</f>
        <v>110.99999999999999</v>
      </c>
      <c r="K17" s="21"/>
      <c r="L17" s="22"/>
      <c r="M17" s="23"/>
      <c r="N17" s="19">
        <f>SUM(N8:N16)</f>
        <v>113.2</v>
      </c>
    </row>
    <row r="18" spans="3:14" x14ac:dyDescent="0.25">
      <c r="C18" s="17"/>
      <c r="D18" s="6"/>
      <c r="E18" s="18"/>
      <c r="H18" s="17"/>
      <c r="I18" s="6"/>
      <c r="J18" s="18"/>
      <c r="L18" s="17"/>
      <c r="M18" s="6"/>
      <c r="N18" s="18"/>
    </row>
    <row r="19" spans="3:14" x14ac:dyDescent="0.25">
      <c r="C19" s="17"/>
      <c r="D19" s="6"/>
      <c r="E19" s="18"/>
      <c r="H19" s="17"/>
      <c r="I19" s="6"/>
      <c r="J19" s="18"/>
      <c r="L19" s="17"/>
      <c r="M19" s="6"/>
      <c r="N19" s="18"/>
    </row>
    <row r="20" spans="3:14" x14ac:dyDescent="0.25">
      <c r="C20" s="17"/>
      <c r="D20" s="6"/>
      <c r="E20" s="18"/>
      <c r="H20" s="17"/>
      <c r="I20" s="6"/>
      <c r="J20" s="18"/>
      <c r="L20" s="17"/>
      <c r="M20" s="6"/>
      <c r="N20" s="18"/>
    </row>
    <row r="21" spans="3:14" x14ac:dyDescent="0.25">
      <c r="C21" s="17"/>
      <c r="D21" s="6"/>
      <c r="E21" s="18"/>
      <c r="H21" s="17"/>
      <c r="I21" s="6"/>
      <c r="J21" s="18"/>
      <c r="L21" s="17"/>
      <c r="M21" s="6"/>
      <c r="N21" s="18"/>
    </row>
    <row r="22" spans="3:14" x14ac:dyDescent="0.25">
      <c r="C22" s="17"/>
      <c r="D22" s="6"/>
      <c r="E22" s="18"/>
      <c r="H22" s="17"/>
      <c r="I22" s="6"/>
      <c r="J22" s="18"/>
      <c r="L22" s="17"/>
      <c r="M22" s="6"/>
      <c r="N22" s="18"/>
    </row>
    <row r="23" spans="3:14" x14ac:dyDescent="0.25">
      <c r="C23" s="17"/>
      <c r="D23" s="6"/>
      <c r="E23" s="18"/>
      <c r="H23" s="17"/>
      <c r="I23" s="6"/>
      <c r="J23" s="18"/>
      <c r="L23" s="17"/>
      <c r="M23" s="6"/>
      <c r="N23" s="18"/>
    </row>
    <row r="24" spans="3:14" x14ac:dyDescent="0.25">
      <c r="C24" s="17"/>
      <c r="D24" s="6"/>
      <c r="E24" s="18"/>
      <c r="H24" s="17"/>
      <c r="I24" s="6"/>
      <c r="J24" s="18"/>
      <c r="L24" s="17"/>
      <c r="M24" s="6"/>
      <c r="N24" s="18"/>
    </row>
    <row r="25" spans="3:14" x14ac:dyDescent="0.25">
      <c r="C25" s="17"/>
      <c r="D25" s="6"/>
      <c r="E25" s="18"/>
      <c r="H25" s="17"/>
      <c r="I25" s="6"/>
      <c r="J25" s="18"/>
      <c r="L25" s="17"/>
      <c r="M25" s="6"/>
      <c r="N25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26"/>
  <sheetViews>
    <sheetView topLeftCell="A16" zoomScale="115" zoomScaleNormal="115" workbookViewId="0">
      <selection activeCell="I22" sqref="I22"/>
    </sheetView>
  </sheetViews>
  <sheetFormatPr defaultRowHeight="15" x14ac:dyDescent="0.25"/>
  <cols>
    <col min="4" max="4" width="25" bestFit="1" customWidth="1"/>
    <col min="9" max="9" width="25" bestFit="1" customWidth="1"/>
    <col min="13" max="13" width="25" bestFit="1" customWidth="1"/>
  </cols>
  <sheetData>
    <row r="6" spans="3:14" x14ac:dyDescent="0.25">
      <c r="C6" s="2"/>
      <c r="D6" s="2" t="s">
        <v>0</v>
      </c>
      <c r="E6" s="3"/>
      <c r="F6" s="2"/>
      <c r="G6" s="2"/>
      <c r="H6" s="2"/>
      <c r="I6" s="2" t="s">
        <v>1</v>
      </c>
      <c r="J6" s="3"/>
      <c r="K6" s="2"/>
      <c r="L6" s="2"/>
      <c r="M6" s="2" t="s">
        <v>2</v>
      </c>
      <c r="N6" s="3"/>
    </row>
    <row r="7" spans="3:14" x14ac:dyDescent="0.25">
      <c r="C7" s="2"/>
      <c r="E7" s="3"/>
      <c r="H7" s="2"/>
      <c r="J7" s="3"/>
      <c r="L7" s="2"/>
      <c r="N7" s="3"/>
    </row>
    <row r="8" spans="3:14" x14ac:dyDescent="0.25">
      <c r="C8" s="2"/>
      <c r="E8" s="3"/>
      <c r="H8" s="2"/>
      <c r="J8" s="3"/>
      <c r="L8" s="2"/>
      <c r="N8" s="3"/>
    </row>
    <row r="9" spans="3:14" x14ac:dyDescent="0.25">
      <c r="C9" s="5" t="s">
        <v>5</v>
      </c>
      <c r="D9" s="1" t="s">
        <v>3</v>
      </c>
      <c r="E9" s="4">
        <v>15.6</v>
      </c>
      <c r="H9" s="5" t="s">
        <v>5</v>
      </c>
      <c r="I9" s="1" t="s">
        <v>3</v>
      </c>
      <c r="J9" s="4">
        <v>13.3</v>
      </c>
      <c r="L9" s="5" t="s">
        <v>5</v>
      </c>
      <c r="M9" s="1" t="s">
        <v>3</v>
      </c>
      <c r="N9" s="4">
        <v>13</v>
      </c>
    </row>
    <row r="10" spans="3:14" x14ac:dyDescent="0.25">
      <c r="C10" s="5" t="s">
        <v>6</v>
      </c>
      <c r="D10" s="1" t="s">
        <v>27</v>
      </c>
      <c r="E10" s="4">
        <v>9</v>
      </c>
      <c r="H10" s="5" t="s">
        <v>6</v>
      </c>
      <c r="I10" s="1" t="s">
        <v>26</v>
      </c>
      <c r="J10" s="4">
        <v>15.6</v>
      </c>
      <c r="L10" s="5" t="s">
        <v>6</v>
      </c>
      <c r="M10" s="1" t="s">
        <v>26</v>
      </c>
      <c r="N10" s="4">
        <v>14.6</v>
      </c>
    </row>
    <row r="11" spans="3:14" x14ac:dyDescent="0.25">
      <c r="C11" s="5" t="s">
        <v>22</v>
      </c>
      <c r="D11" s="1" t="s">
        <v>24</v>
      </c>
      <c r="E11" s="4">
        <v>34.1</v>
      </c>
      <c r="H11" s="5" t="s">
        <v>22</v>
      </c>
      <c r="I11" s="1" t="s">
        <v>24</v>
      </c>
      <c r="J11" s="4">
        <v>47.7</v>
      </c>
      <c r="L11" s="5" t="s">
        <v>22</v>
      </c>
      <c r="M11" s="1" t="s">
        <v>24</v>
      </c>
      <c r="N11" s="4">
        <v>47.4</v>
      </c>
    </row>
    <row r="12" spans="3:14" x14ac:dyDescent="0.25">
      <c r="C12" s="5" t="s">
        <v>12</v>
      </c>
      <c r="D12" s="1" t="s">
        <v>24</v>
      </c>
      <c r="E12" s="4">
        <v>34.200000000000003</v>
      </c>
      <c r="H12" s="5"/>
      <c r="I12" s="1"/>
      <c r="J12" s="4"/>
      <c r="L12" s="5"/>
      <c r="M12" s="1"/>
      <c r="N12" s="4"/>
    </row>
    <row r="13" spans="3:14" x14ac:dyDescent="0.25">
      <c r="C13" s="5" t="s">
        <v>13</v>
      </c>
      <c r="D13" s="1" t="s">
        <v>26</v>
      </c>
      <c r="E13" s="4">
        <v>7.4</v>
      </c>
      <c r="H13" s="5"/>
      <c r="I13" s="1"/>
      <c r="J13" s="4"/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11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11">
        <f>SUM(E9:E16)</f>
        <v>100.30000000000001</v>
      </c>
      <c r="H17" s="5"/>
      <c r="I17" s="1"/>
      <c r="J17" s="11">
        <f>SUM(J9:J16)</f>
        <v>76.599999999999994</v>
      </c>
      <c r="L17" s="5"/>
      <c r="M17" s="1"/>
      <c r="N17" s="11">
        <f>SUM(N9:N16)</f>
        <v>75</v>
      </c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4"/>
      <c r="H24" s="5"/>
      <c r="I24" s="1"/>
      <c r="J24" s="4"/>
      <c r="L24" s="5"/>
      <c r="M24" s="1"/>
      <c r="N24" s="4"/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  <row r="26" spans="3:14" x14ac:dyDescent="0.25">
      <c r="C26" s="5"/>
      <c r="D26" s="1"/>
      <c r="E26" s="4"/>
      <c r="H26" s="5"/>
      <c r="I26" s="1"/>
      <c r="J26" s="4"/>
      <c r="L26" s="5"/>
      <c r="M26" s="1"/>
      <c r="N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-1 этаж</vt:lpstr>
      <vt:lpstr>1 этаж</vt:lpstr>
      <vt:lpstr>2 этаж</vt:lpstr>
      <vt:lpstr>Типовой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2025-04-08T12:37:13Z</dcterms:created>
  <dcterms:modified xsi:type="dcterms:W3CDTF">2025-04-10T10:25:59Z</dcterms:modified>
</cp:coreProperties>
</file>