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9) 04-01_Cиреневый бульвар_уч. 3.1,5.1_от ПИК Михаила Фалелеева-2025\(05) УПРАВЛЕНИЕ ПРОЕКТОМ\"/>
    </mc:Choice>
  </mc:AlternateContent>
  <bookViews>
    <workbookView xWindow="0" yWindow="0" windowWidth="28800" windowHeight="12450" activeTab="1"/>
  </bookViews>
  <sheets>
    <sheet name="-1 этаж" sheetId="1" r:id="rId1"/>
    <sheet name="1 этаж" sheetId="2" r:id="rId2"/>
    <sheet name="2 этаж" sheetId="3" r:id="rId3"/>
    <sheet name="Типовой этаж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2" l="1"/>
  <c r="E31" i="2"/>
  <c r="E39" i="1"/>
  <c r="D44" i="2"/>
  <c r="N17" i="4"/>
  <c r="J17" i="4"/>
  <c r="E17" i="4"/>
  <c r="N17" i="3"/>
  <c r="J17" i="3"/>
  <c r="E17" i="3"/>
  <c r="E41" i="2"/>
  <c r="N24" i="2"/>
  <c r="J24" i="2"/>
  <c r="E24" i="2"/>
  <c r="E35" i="1"/>
  <c r="N10" i="1"/>
  <c r="J10" i="1"/>
  <c r="E10" i="1"/>
</calcChain>
</file>

<file path=xl/sharedStrings.xml><?xml version="1.0" encoding="utf-8"?>
<sst xmlns="http://schemas.openxmlformats.org/spreadsheetml/2006/main" count="191" uniqueCount="87">
  <si>
    <t>3.1.1.</t>
  </si>
  <si>
    <t>3.1.2</t>
  </si>
  <si>
    <t>3.1.3</t>
  </si>
  <si>
    <t>Лестничная клетка</t>
  </si>
  <si>
    <t xml:space="preserve">Тамбур-шлюз </t>
  </si>
  <si>
    <t>Коридор</t>
  </si>
  <si>
    <t>01</t>
  </si>
  <si>
    <t>02</t>
  </si>
  <si>
    <t>Вестибюль</t>
  </si>
  <si>
    <t>Колясочная</t>
  </si>
  <si>
    <t>07</t>
  </si>
  <si>
    <t>08</t>
  </si>
  <si>
    <t>09</t>
  </si>
  <si>
    <t>10</t>
  </si>
  <si>
    <t>11</t>
  </si>
  <si>
    <t>12</t>
  </si>
  <si>
    <t>13</t>
  </si>
  <si>
    <t xml:space="preserve">Лифтовый холл </t>
  </si>
  <si>
    <t xml:space="preserve"> ПУИ(лапомойка) </t>
  </si>
  <si>
    <t>Тамбур</t>
  </si>
  <si>
    <t xml:space="preserve"> Тамбур</t>
  </si>
  <si>
    <t xml:space="preserve"> Тамбур </t>
  </si>
  <si>
    <t xml:space="preserve"> Тамбур -шлюз</t>
  </si>
  <si>
    <t>04</t>
  </si>
  <si>
    <t>05</t>
  </si>
  <si>
    <t>14</t>
  </si>
  <si>
    <t xml:space="preserve"> Помещение консьержа </t>
  </si>
  <si>
    <t>15</t>
  </si>
  <si>
    <t>16</t>
  </si>
  <si>
    <t>ПУИ</t>
  </si>
  <si>
    <t>С,У</t>
  </si>
  <si>
    <t>44</t>
  </si>
  <si>
    <t>45</t>
  </si>
  <si>
    <t>47</t>
  </si>
  <si>
    <t>48</t>
  </si>
  <si>
    <t>50</t>
  </si>
  <si>
    <t>51</t>
  </si>
  <si>
    <t>49</t>
  </si>
  <si>
    <t>52</t>
  </si>
  <si>
    <t>53</t>
  </si>
  <si>
    <t>54</t>
  </si>
  <si>
    <t>55</t>
  </si>
  <si>
    <t>57</t>
  </si>
  <si>
    <t xml:space="preserve">Вестибюль </t>
  </si>
  <si>
    <t xml:space="preserve"> Колясочная </t>
  </si>
  <si>
    <t>ПУИ(лапомойка)</t>
  </si>
  <si>
    <t xml:space="preserve"> ПУИ </t>
  </si>
  <si>
    <t xml:space="preserve">Помещение консьержа </t>
  </si>
  <si>
    <t>56</t>
  </si>
  <si>
    <t xml:space="preserve"> С/У </t>
  </si>
  <si>
    <t xml:space="preserve"> Тамбур-шлюз </t>
  </si>
  <si>
    <t>24</t>
  </si>
  <si>
    <t>25</t>
  </si>
  <si>
    <t>27</t>
  </si>
  <si>
    <t>28</t>
  </si>
  <si>
    <t>26</t>
  </si>
  <si>
    <t>29</t>
  </si>
  <si>
    <t>30</t>
  </si>
  <si>
    <t>31</t>
  </si>
  <si>
    <t>32</t>
  </si>
  <si>
    <t>33</t>
  </si>
  <si>
    <t>37</t>
  </si>
  <si>
    <t>38</t>
  </si>
  <si>
    <t>39</t>
  </si>
  <si>
    <t xml:space="preserve"> Вестибюль </t>
  </si>
  <si>
    <t>С/У</t>
  </si>
  <si>
    <t xml:space="preserve"> Помещение консьержа</t>
  </si>
  <si>
    <t>03</t>
  </si>
  <si>
    <t>06</t>
  </si>
  <si>
    <t>Межквартирный коридор</t>
  </si>
  <si>
    <t xml:space="preserve"> Тамбур-шлюз</t>
  </si>
  <si>
    <t>Тамбур-шлюз</t>
  </si>
  <si>
    <t>Лифтовый холл</t>
  </si>
  <si>
    <t>Паркинг</t>
  </si>
  <si>
    <t>Помещение автостоянки 4</t>
  </si>
  <si>
    <t>Помещение автостоянки 1</t>
  </si>
  <si>
    <t>Помещение автостоянки 2</t>
  </si>
  <si>
    <t>Помещение автостоянки 3</t>
  </si>
  <si>
    <t>66</t>
  </si>
  <si>
    <t>64</t>
  </si>
  <si>
    <t>59</t>
  </si>
  <si>
    <t>60</t>
  </si>
  <si>
    <t>61</t>
  </si>
  <si>
    <t>Помещение охраны</t>
  </si>
  <si>
    <t>Площади ДИЗАЙН_ПРОЕКТ</t>
  </si>
  <si>
    <t>Площадь РД</t>
  </si>
  <si>
    <t>Паркинг дизайн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</si>
</sst>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49" fontId="0" fillId="0" borderId="0" xfId="0" applyNumberFormat="1"/>
    <xf numFmtId="164" fontId="0" fillId="0" borderId="0" xfId="0" applyNumberFormat="1"/>
    <xf numFmtId="164" fontId="0" fillId="0" borderId="1" xfId="0" applyNumberFormat="1" applyBorder="1"/>
    <xf numFmtId="49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  <xf numFmtId="49" fontId="0" fillId="2" borderId="1" xfId="0" applyNumberFormat="1" applyFill="1" applyBorder="1"/>
    <xf numFmtId="164" fontId="0" fillId="2" borderId="0" xfId="0" applyNumberFormat="1" applyFill="1"/>
    <xf numFmtId="164" fontId="1" fillId="0" borderId="0" xfId="0" applyNumberFormat="1" applyFont="1"/>
    <xf numFmtId="164" fontId="1" fillId="0" borderId="1" xfId="0" applyNumberFormat="1" applyFont="1" applyBorder="1"/>
    <xf numFmtId="0" fontId="1" fillId="0" borderId="0" xfId="0" applyFont="1"/>
    <xf numFmtId="49" fontId="1" fillId="0" borderId="1" xfId="0" applyNumberFormat="1" applyFont="1" applyBorder="1"/>
    <xf numFmtId="0" fontId="1" fillId="0" borderId="1" xfId="0" applyFont="1" applyBorder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39"/>
  <sheetViews>
    <sheetView topLeftCell="A13" zoomScaleNormal="100" workbookViewId="0">
      <selection activeCell="D42" sqref="D42"/>
    </sheetView>
  </sheetViews>
  <sheetFormatPr defaultRowHeight="15" x14ac:dyDescent="0.25"/>
  <cols>
    <col min="3" max="3" width="15.42578125" style="2" customWidth="1"/>
    <col min="4" max="4" width="42.85546875" customWidth="1"/>
    <col min="5" max="5" width="9.140625" style="3"/>
    <col min="8" max="8" width="9.140625" style="2"/>
    <col min="9" max="9" width="18.42578125" bestFit="1" customWidth="1"/>
    <col min="10" max="10" width="9.140625" style="3"/>
    <col min="12" max="12" width="9.140625" style="2"/>
    <col min="13" max="13" width="18.42578125" bestFit="1" customWidth="1"/>
    <col min="14" max="14" width="9.140625" style="3"/>
  </cols>
  <sheetData>
    <row r="2" spans="3:14" s="2" customFormat="1" x14ac:dyDescent="0.25">
      <c r="D2" s="2" t="s">
        <v>0</v>
      </c>
      <c r="E2" s="3"/>
      <c r="I2" s="2" t="s">
        <v>1</v>
      </c>
      <c r="J2" s="3"/>
      <c r="M2" s="2" t="s">
        <v>2</v>
      </c>
      <c r="N2" s="3"/>
    </row>
    <row r="5" spans="3:14" x14ac:dyDescent="0.25">
      <c r="C5" s="5">
        <v>50</v>
      </c>
      <c r="D5" s="1" t="s">
        <v>3</v>
      </c>
      <c r="E5" s="4">
        <v>22.5</v>
      </c>
      <c r="H5" s="5">
        <v>53</v>
      </c>
      <c r="I5" s="1" t="s">
        <v>3</v>
      </c>
      <c r="J5" s="4">
        <v>21.4</v>
      </c>
      <c r="L5" s="5">
        <v>55</v>
      </c>
      <c r="M5" s="1" t="s">
        <v>3</v>
      </c>
      <c r="N5" s="4">
        <v>19.3</v>
      </c>
    </row>
    <row r="6" spans="3:14" x14ac:dyDescent="0.25">
      <c r="C6" s="5">
        <v>59</v>
      </c>
      <c r="D6" s="1" t="s">
        <v>4</v>
      </c>
      <c r="E6" s="4">
        <v>21.3</v>
      </c>
      <c r="H6" s="5">
        <v>63</v>
      </c>
      <c r="I6" s="1" t="s">
        <v>4</v>
      </c>
      <c r="J6" s="4">
        <v>105</v>
      </c>
      <c r="L6" s="5">
        <v>67</v>
      </c>
      <c r="M6" s="1" t="s">
        <v>4</v>
      </c>
      <c r="N6" s="4">
        <v>18.899999999999999</v>
      </c>
    </row>
    <row r="7" spans="3:14" x14ac:dyDescent="0.25">
      <c r="C7" s="5">
        <v>60</v>
      </c>
      <c r="D7" s="1" t="s">
        <v>4</v>
      </c>
      <c r="E7" s="4">
        <v>58.9</v>
      </c>
      <c r="H7" s="5"/>
      <c r="I7" s="1"/>
      <c r="J7" s="4"/>
      <c r="L7" s="5">
        <v>47</v>
      </c>
      <c r="M7" s="1" t="s">
        <v>5</v>
      </c>
      <c r="N7" s="4">
        <v>92.8</v>
      </c>
    </row>
    <row r="8" spans="3:14" x14ac:dyDescent="0.25">
      <c r="C8" s="5">
        <v>68</v>
      </c>
      <c r="D8" s="1" t="s">
        <v>4</v>
      </c>
      <c r="E8" s="4">
        <v>16</v>
      </c>
      <c r="H8" s="5"/>
      <c r="I8" s="1"/>
      <c r="J8" s="4"/>
      <c r="L8" s="5">
        <v>66</v>
      </c>
      <c r="M8" s="1" t="s">
        <v>4</v>
      </c>
      <c r="N8" s="4">
        <v>34.9</v>
      </c>
    </row>
    <row r="9" spans="3:14" x14ac:dyDescent="0.25">
      <c r="C9" s="5"/>
      <c r="D9" s="1"/>
      <c r="E9" s="4"/>
      <c r="H9" s="5"/>
      <c r="I9" s="1"/>
      <c r="J9" s="4"/>
      <c r="L9" s="5">
        <v>70</v>
      </c>
      <c r="M9" s="1" t="s">
        <v>4</v>
      </c>
      <c r="N9" s="4">
        <v>15.2</v>
      </c>
    </row>
    <row r="10" spans="3:14" x14ac:dyDescent="0.25">
      <c r="C10" s="5"/>
      <c r="D10" s="1"/>
      <c r="E10" s="11">
        <f>SUM(E5:E9)</f>
        <v>118.69999999999999</v>
      </c>
      <c r="H10" s="5"/>
      <c r="I10" s="1"/>
      <c r="J10" s="11">
        <f>SUM(J5:J9)</f>
        <v>126.4</v>
      </c>
      <c r="L10" s="5"/>
      <c r="M10" s="1"/>
      <c r="N10" s="11">
        <f>SUM(N5:N9)</f>
        <v>181.1</v>
      </c>
    </row>
    <row r="11" spans="3:14" x14ac:dyDescent="0.25">
      <c r="C11" s="5"/>
      <c r="D11" s="1"/>
      <c r="E11" s="4"/>
      <c r="H11" s="5"/>
      <c r="I11" s="1"/>
      <c r="J11" s="4"/>
      <c r="L11" s="5"/>
      <c r="M11" s="1"/>
      <c r="N11" s="4"/>
    </row>
    <row r="12" spans="3:14" x14ac:dyDescent="0.25">
      <c r="C12" s="5"/>
      <c r="D12" s="1"/>
      <c r="E12" s="4"/>
      <c r="H12" s="5"/>
      <c r="I12" s="1"/>
      <c r="J12" s="4"/>
      <c r="L12" s="5"/>
      <c r="M12" s="1"/>
      <c r="N12" s="4"/>
    </row>
    <row r="13" spans="3:14" x14ac:dyDescent="0.25">
      <c r="C13" s="5"/>
      <c r="D13" s="1"/>
      <c r="E13" s="4"/>
      <c r="H13" s="5"/>
      <c r="I13" s="1"/>
      <c r="J13" s="4"/>
      <c r="L13" s="5"/>
      <c r="M13" s="1"/>
      <c r="N13" s="4"/>
    </row>
    <row r="14" spans="3:14" x14ac:dyDescent="0.25">
      <c r="C14" s="5"/>
      <c r="D14" s="1"/>
      <c r="E14" s="4"/>
      <c r="H14" s="5"/>
      <c r="I14" s="1"/>
      <c r="J14" s="4"/>
      <c r="L14" s="5"/>
      <c r="M14" s="1"/>
      <c r="N14" s="4"/>
    </row>
    <row r="15" spans="3:14" x14ac:dyDescent="0.25">
      <c r="C15" s="5"/>
      <c r="D15" s="1"/>
      <c r="E15" s="4"/>
      <c r="H15" s="5"/>
      <c r="I15" s="1"/>
      <c r="J15" s="4"/>
      <c r="L15" s="5"/>
      <c r="M15" s="1"/>
      <c r="N15" s="4"/>
    </row>
    <row r="16" spans="3:14" x14ac:dyDescent="0.25">
      <c r="C16" s="5"/>
      <c r="D16" s="1"/>
      <c r="E16" s="4"/>
      <c r="H16" s="5"/>
      <c r="I16" s="1"/>
      <c r="J16" s="4"/>
      <c r="L16" s="5"/>
      <c r="M16" s="1"/>
      <c r="N16" s="4"/>
    </row>
    <row r="17" spans="3:14" x14ac:dyDescent="0.25">
      <c r="C17" s="5"/>
      <c r="D17" s="1"/>
      <c r="E17" s="4"/>
      <c r="H17" s="5"/>
      <c r="I17" s="1"/>
      <c r="J17" s="4"/>
      <c r="L17" s="5"/>
      <c r="M17" s="1"/>
      <c r="N17" s="4"/>
    </row>
    <row r="18" spans="3:14" x14ac:dyDescent="0.25">
      <c r="C18" s="5"/>
      <c r="D18" s="1"/>
      <c r="E18" s="4"/>
      <c r="H18" s="5"/>
      <c r="I18" s="1"/>
      <c r="J18" s="4"/>
      <c r="L18" s="5"/>
      <c r="M18" s="1"/>
      <c r="N18" s="4"/>
    </row>
    <row r="19" spans="3:14" x14ac:dyDescent="0.25">
      <c r="C19" s="5"/>
      <c r="D19" s="1"/>
      <c r="E19" s="4"/>
      <c r="H19" s="5"/>
      <c r="I19" s="1"/>
      <c r="J19" s="4"/>
      <c r="L19" s="5"/>
      <c r="M19" s="1"/>
      <c r="N19" s="4"/>
    </row>
    <row r="20" spans="3:14" x14ac:dyDescent="0.25">
      <c r="C20" s="5"/>
      <c r="D20" s="1"/>
      <c r="E20" s="4"/>
      <c r="H20" s="5"/>
      <c r="I20" s="1"/>
      <c r="J20" s="4"/>
      <c r="L20" s="5"/>
      <c r="M20" s="1"/>
      <c r="N20" s="4"/>
    </row>
    <row r="21" spans="3:14" x14ac:dyDescent="0.25">
      <c r="C21" s="5"/>
      <c r="D21" s="1"/>
      <c r="E21" s="4"/>
      <c r="H21" s="5"/>
      <c r="I21" s="1"/>
      <c r="J21" s="4"/>
      <c r="L21" s="5"/>
      <c r="M21" s="1"/>
      <c r="N21" s="4"/>
    </row>
    <row r="22" spans="3:14" x14ac:dyDescent="0.25">
      <c r="C22" s="5"/>
      <c r="D22" s="1"/>
      <c r="E22" s="4"/>
      <c r="H22" s="5"/>
      <c r="I22" s="1"/>
      <c r="J22" s="4"/>
      <c r="L22" s="5"/>
      <c r="M22" s="1"/>
      <c r="N22" s="4"/>
    </row>
    <row r="28" spans="3:14" x14ac:dyDescent="0.25">
      <c r="C28" s="2" t="s">
        <v>73</v>
      </c>
    </row>
    <row r="29" spans="3:14" x14ac:dyDescent="0.25">
      <c r="C29" s="2" t="s">
        <v>6</v>
      </c>
      <c r="D29" t="s">
        <v>75</v>
      </c>
      <c r="E29" s="3">
        <v>2550.1</v>
      </c>
    </row>
    <row r="30" spans="3:14" x14ac:dyDescent="0.25">
      <c r="C30" s="2" t="s">
        <v>7</v>
      </c>
      <c r="D30" t="s">
        <v>76</v>
      </c>
      <c r="E30" s="3">
        <v>1539.4</v>
      </c>
    </row>
    <row r="31" spans="3:14" x14ac:dyDescent="0.25">
      <c r="C31" s="2" t="s">
        <v>67</v>
      </c>
      <c r="D31" t="s">
        <v>77</v>
      </c>
      <c r="E31" s="3">
        <v>2839.7</v>
      </c>
    </row>
    <row r="32" spans="3:14" x14ac:dyDescent="0.25">
      <c r="C32" s="2" t="s">
        <v>23</v>
      </c>
      <c r="D32" t="s">
        <v>74</v>
      </c>
      <c r="E32" s="3">
        <v>1825.4</v>
      </c>
    </row>
    <row r="35" spans="3:5" x14ac:dyDescent="0.25">
      <c r="E35" s="10">
        <f>SUM(E29:E34)</f>
        <v>8754.6</v>
      </c>
    </row>
    <row r="39" spans="3:5" x14ac:dyDescent="0.25">
      <c r="C39" s="2" t="s">
        <v>86</v>
      </c>
      <c r="E39" s="9">
        <f>433+661</f>
        <v>1094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N47"/>
  <sheetViews>
    <sheetView tabSelected="1" topLeftCell="A13" zoomScaleNormal="100" workbookViewId="0">
      <selection activeCell="D47" sqref="D47"/>
    </sheetView>
  </sheetViews>
  <sheetFormatPr defaultRowHeight="15" x14ac:dyDescent="0.25"/>
  <cols>
    <col min="3" max="3" width="9.140625" style="2"/>
    <col min="4" max="4" width="25.7109375" bestFit="1" customWidth="1"/>
    <col min="8" max="8" width="9.140625" style="2"/>
    <col min="9" max="9" width="23.28515625" bestFit="1" customWidth="1"/>
    <col min="12" max="12" width="9.140625" style="2"/>
    <col min="13" max="13" width="23.28515625" bestFit="1" customWidth="1"/>
  </cols>
  <sheetData>
    <row r="6" spans="3:14" x14ac:dyDescent="0.25">
      <c r="D6" s="2" t="s">
        <v>0</v>
      </c>
      <c r="E6" s="3"/>
      <c r="F6" s="2"/>
      <c r="G6" s="2"/>
      <c r="I6" s="2" t="s">
        <v>1</v>
      </c>
      <c r="J6" s="3"/>
      <c r="K6" s="2"/>
      <c r="M6" s="2" t="s">
        <v>2</v>
      </c>
      <c r="N6" s="3"/>
    </row>
    <row r="7" spans="3:14" x14ac:dyDescent="0.25">
      <c r="E7" s="3"/>
      <c r="J7" s="3"/>
      <c r="N7" s="3"/>
    </row>
    <row r="8" spans="3:14" x14ac:dyDescent="0.25">
      <c r="E8" s="3"/>
      <c r="J8" s="3"/>
      <c r="N8" s="3"/>
    </row>
    <row r="9" spans="3:14" x14ac:dyDescent="0.25">
      <c r="C9" s="8" t="s">
        <v>6</v>
      </c>
      <c r="D9" s="6" t="s">
        <v>8</v>
      </c>
      <c r="E9" s="7">
        <v>105.9</v>
      </c>
      <c r="H9" s="5" t="s">
        <v>31</v>
      </c>
      <c r="I9" s="1" t="s">
        <v>3</v>
      </c>
      <c r="J9" s="4">
        <v>31.3</v>
      </c>
      <c r="L9" s="5" t="s">
        <v>51</v>
      </c>
      <c r="M9" s="1" t="s">
        <v>3</v>
      </c>
      <c r="N9" s="4">
        <v>20.100000000000001</v>
      </c>
    </row>
    <row r="10" spans="3:14" x14ac:dyDescent="0.25">
      <c r="C10" s="5" t="s">
        <v>7</v>
      </c>
      <c r="D10" s="1" t="s">
        <v>9</v>
      </c>
      <c r="E10" s="4">
        <v>40.6</v>
      </c>
      <c r="H10" s="5" t="s">
        <v>32</v>
      </c>
      <c r="I10" s="1" t="s">
        <v>3</v>
      </c>
      <c r="J10" s="4">
        <v>19.899999999999999</v>
      </c>
      <c r="L10" s="5" t="s">
        <v>52</v>
      </c>
      <c r="M10" s="1" t="s">
        <v>4</v>
      </c>
      <c r="N10" s="4">
        <v>25.2</v>
      </c>
    </row>
    <row r="11" spans="3:14" x14ac:dyDescent="0.25">
      <c r="C11" s="8" t="s">
        <v>10</v>
      </c>
      <c r="D11" s="6" t="s">
        <v>17</v>
      </c>
      <c r="E11" s="7">
        <v>16</v>
      </c>
      <c r="H11" s="5" t="s">
        <v>33</v>
      </c>
      <c r="I11" s="1" t="s">
        <v>21</v>
      </c>
      <c r="J11" s="4">
        <v>5.4</v>
      </c>
      <c r="L11" s="8" t="s">
        <v>55</v>
      </c>
      <c r="M11" s="6" t="s">
        <v>64</v>
      </c>
      <c r="N11" s="7">
        <v>101.9</v>
      </c>
    </row>
    <row r="12" spans="3:14" x14ac:dyDescent="0.25">
      <c r="C12" s="8" t="s">
        <v>11</v>
      </c>
      <c r="D12" s="6" t="s">
        <v>18</v>
      </c>
      <c r="E12" s="7">
        <v>4.8</v>
      </c>
      <c r="H12" s="5" t="s">
        <v>34</v>
      </c>
      <c r="I12" s="1" t="s">
        <v>21</v>
      </c>
      <c r="J12" s="4">
        <v>5.2</v>
      </c>
      <c r="L12" s="5" t="s">
        <v>53</v>
      </c>
      <c r="M12" s="1" t="s">
        <v>21</v>
      </c>
      <c r="N12" s="4">
        <v>7.1</v>
      </c>
    </row>
    <row r="13" spans="3:14" x14ac:dyDescent="0.25">
      <c r="C13" s="8" t="s">
        <v>12</v>
      </c>
      <c r="D13" s="6" t="s">
        <v>19</v>
      </c>
      <c r="E13" s="7">
        <v>8.4</v>
      </c>
      <c r="H13" s="5" t="s">
        <v>37</v>
      </c>
      <c r="I13" s="1" t="s">
        <v>21</v>
      </c>
      <c r="J13" s="4">
        <v>6.8</v>
      </c>
      <c r="L13" s="5" t="s">
        <v>54</v>
      </c>
      <c r="M13" s="1" t="s">
        <v>21</v>
      </c>
      <c r="N13" s="4">
        <v>6.9</v>
      </c>
    </row>
    <row r="14" spans="3:14" x14ac:dyDescent="0.25">
      <c r="C14" s="8" t="s">
        <v>13</v>
      </c>
      <c r="D14" s="6" t="s">
        <v>20</v>
      </c>
      <c r="E14" s="7">
        <v>8.3000000000000007</v>
      </c>
      <c r="H14" s="5" t="s">
        <v>35</v>
      </c>
      <c r="I14" s="1" t="s">
        <v>21</v>
      </c>
      <c r="J14" s="4">
        <v>7</v>
      </c>
      <c r="L14" s="8" t="s">
        <v>56</v>
      </c>
      <c r="M14" s="6" t="s">
        <v>66</v>
      </c>
      <c r="N14" s="7">
        <v>16.3</v>
      </c>
    </row>
    <row r="15" spans="3:14" x14ac:dyDescent="0.25">
      <c r="C15" s="8" t="s">
        <v>14</v>
      </c>
      <c r="D15" s="6" t="s">
        <v>21</v>
      </c>
      <c r="E15" s="7">
        <v>4.4000000000000004</v>
      </c>
      <c r="H15" s="8" t="s">
        <v>36</v>
      </c>
      <c r="I15" s="6" t="s">
        <v>43</v>
      </c>
      <c r="J15" s="7">
        <v>90.8</v>
      </c>
      <c r="L15" s="5" t="s">
        <v>57</v>
      </c>
      <c r="M15" s="1" t="s">
        <v>65</v>
      </c>
      <c r="N15" s="4">
        <v>1.9</v>
      </c>
    </row>
    <row r="16" spans="3:14" x14ac:dyDescent="0.25">
      <c r="C16" s="8" t="s">
        <v>15</v>
      </c>
      <c r="D16" s="6" t="s">
        <v>21</v>
      </c>
      <c r="E16" s="7">
        <v>3.9</v>
      </c>
      <c r="H16" s="5" t="s">
        <v>38</v>
      </c>
      <c r="I16" s="1" t="s">
        <v>44</v>
      </c>
      <c r="J16" s="4">
        <v>35</v>
      </c>
      <c r="L16" s="5" t="s">
        <v>58</v>
      </c>
      <c r="M16" s="1" t="s">
        <v>46</v>
      </c>
      <c r="N16" s="4">
        <v>2.2999999999999998</v>
      </c>
    </row>
    <row r="17" spans="3:14" x14ac:dyDescent="0.25">
      <c r="C17" s="5" t="s">
        <v>16</v>
      </c>
      <c r="D17" s="1" t="s">
        <v>22</v>
      </c>
      <c r="E17" s="4">
        <v>74.5</v>
      </c>
      <c r="H17" s="5" t="s">
        <v>39</v>
      </c>
      <c r="I17" s="1" t="s">
        <v>45</v>
      </c>
      <c r="J17" s="4">
        <v>4.7</v>
      </c>
      <c r="L17" s="5" t="s">
        <v>59</v>
      </c>
      <c r="M17" s="1" t="s">
        <v>18</v>
      </c>
      <c r="N17" s="4">
        <v>4</v>
      </c>
    </row>
    <row r="18" spans="3:14" x14ac:dyDescent="0.25">
      <c r="C18" s="8" t="s">
        <v>23</v>
      </c>
      <c r="D18" s="6" t="s">
        <v>3</v>
      </c>
      <c r="E18" s="7">
        <v>28.4</v>
      </c>
      <c r="H18" s="8" t="s">
        <v>40</v>
      </c>
      <c r="I18" s="6" t="s">
        <v>46</v>
      </c>
      <c r="J18" s="7">
        <v>8.5</v>
      </c>
      <c r="L18" s="8" t="s">
        <v>60</v>
      </c>
      <c r="M18" s="6" t="s">
        <v>44</v>
      </c>
      <c r="N18" s="7">
        <v>41.3</v>
      </c>
    </row>
    <row r="19" spans="3:14" x14ac:dyDescent="0.25">
      <c r="C19" s="8" t="s">
        <v>24</v>
      </c>
      <c r="D19" s="6" t="s">
        <v>3</v>
      </c>
      <c r="E19" s="7">
        <v>39.6</v>
      </c>
      <c r="H19" s="5" t="s">
        <v>41</v>
      </c>
      <c r="I19" s="1" t="s">
        <v>47</v>
      </c>
      <c r="J19" s="4">
        <v>16.8</v>
      </c>
      <c r="L19" s="5" t="s">
        <v>61</v>
      </c>
      <c r="M19" s="1" t="s">
        <v>3</v>
      </c>
      <c r="N19" s="4">
        <v>11.9</v>
      </c>
    </row>
    <row r="20" spans="3:14" x14ac:dyDescent="0.25">
      <c r="C20" s="5" t="s">
        <v>25</v>
      </c>
      <c r="D20" s="1" t="s">
        <v>26</v>
      </c>
      <c r="E20" s="4">
        <v>9.8000000000000007</v>
      </c>
      <c r="H20" s="5" t="s">
        <v>48</v>
      </c>
      <c r="I20" s="1" t="s">
        <v>49</v>
      </c>
      <c r="J20" s="4">
        <v>2</v>
      </c>
      <c r="L20" s="5" t="s">
        <v>62</v>
      </c>
      <c r="M20" s="1" t="s">
        <v>21</v>
      </c>
      <c r="N20" s="4">
        <v>4.8</v>
      </c>
    </row>
    <row r="21" spans="3:14" x14ac:dyDescent="0.25">
      <c r="C21" s="5" t="s">
        <v>27</v>
      </c>
      <c r="D21" s="1" t="s">
        <v>29</v>
      </c>
      <c r="E21" s="4">
        <v>2.6</v>
      </c>
      <c r="H21" s="5" t="s">
        <v>42</v>
      </c>
      <c r="I21" s="1" t="s">
        <v>50</v>
      </c>
      <c r="J21" s="4">
        <v>31.1</v>
      </c>
      <c r="L21" s="5" t="s">
        <v>63</v>
      </c>
      <c r="M21" s="1" t="s">
        <v>21</v>
      </c>
      <c r="N21" s="4">
        <v>7.1</v>
      </c>
    </row>
    <row r="22" spans="3:14" x14ac:dyDescent="0.25">
      <c r="C22" s="8" t="s">
        <v>28</v>
      </c>
      <c r="D22" s="6" t="s">
        <v>30</v>
      </c>
      <c r="E22" s="7">
        <v>2.8</v>
      </c>
      <c r="H22" s="5"/>
      <c r="I22" s="1"/>
      <c r="J22" s="4"/>
      <c r="L22" s="5"/>
      <c r="M22" s="1"/>
      <c r="N22" s="4"/>
    </row>
    <row r="23" spans="3:14" x14ac:dyDescent="0.25">
      <c r="C23" s="5"/>
      <c r="D23" s="1"/>
      <c r="E23" s="4"/>
      <c r="H23" s="5"/>
      <c r="I23" s="1"/>
      <c r="J23" s="4"/>
      <c r="L23" s="5"/>
      <c r="M23" s="1"/>
      <c r="N23" s="4"/>
    </row>
    <row r="24" spans="3:14" x14ac:dyDescent="0.25">
      <c r="C24" s="5"/>
      <c r="D24" s="1"/>
      <c r="E24" s="11">
        <f>SUM(E9:E23)</f>
        <v>350.00000000000011</v>
      </c>
      <c r="H24" s="5"/>
      <c r="I24" s="1"/>
      <c r="J24" s="11">
        <f>SUM(J9:J23)</f>
        <v>264.5</v>
      </c>
      <c r="L24" s="5"/>
      <c r="M24" s="1"/>
      <c r="N24" s="11">
        <f>SUM(N9:N23)</f>
        <v>250.8</v>
      </c>
    </row>
    <row r="25" spans="3:14" x14ac:dyDescent="0.25">
      <c r="C25" s="5"/>
      <c r="D25" s="1"/>
      <c r="E25" s="4"/>
      <c r="H25" s="5"/>
      <c r="I25" s="1"/>
      <c r="J25" s="4"/>
      <c r="L25" s="5"/>
      <c r="M25" s="1"/>
      <c r="N25" s="4"/>
    </row>
    <row r="26" spans="3:14" x14ac:dyDescent="0.25">
      <c r="C26" s="5"/>
      <c r="D26" s="1"/>
      <c r="E26" s="4"/>
      <c r="H26" s="5"/>
      <c r="I26" s="1"/>
      <c r="J26" s="4"/>
      <c r="L26" s="5"/>
      <c r="M26" s="1"/>
      <c r="N26" s="4"/>
    </row>
    <row r="31" spans="3:14" x14ac:dyDescent="0.25">
      <c r="C31" s="2" t="s">
        <v>86</v>
      </c>
      <c r="E31" s="15">
        <f>121+354+116+1466+838</f>
        <v>2895</v>
      </c>
    </row>
    <row r="34" spans="3:5" x14ac:dyDescent="0.25">
      <c r="C34" s="2" t="s">
        <v>73</v>
      </c>
      <c r="E34" s="3"/>
    </row>
    <row r="35" spans="3:5" x14ac:dyDescent="0.25">
      <c r="C35" s="2" t="s">
        <v>78</v>
      </c>
      <c r="D35" t="s">
        <v>75</v>
      </c>
      <c r="E35" s="3">
        <v>237.4</v>
      </c>
    </row>
    <row r="36" spans="3:5" x14ac:dyDescent="0.25">
      <c r="C36" s="2" t="s">
        <v>79</v>
      </c>
      <c r="D36" t="s">
        <v>76</v>
      </c>
      <c r="E36" s="3">
        <v>4162.8</v>
      </c>
    </row>
    <row r="37" spans="3:5" x14ac:dyDescent="0.25">
      <c r="C37" s="2" t="s">
        <v>80</v>
      </c>
      <c r="D37" t="s">
        <v>29</v>
      </c>
      <c r="E37" s="3">
        <v>2839.7</v>
      </c>
    </row>
    <row r="38" spans="3:5" x14ac:dyDescent="0.25">
      <c r="C38" s="2" t="s">
        <v>81</v>
      </c>
      <c r="D38" t="s">
        <v>83</v>
      </c>
      <c r="E38" s="3">
        <v>1825.4</v>
      </c>
    </row>
    <row r="39" spans="3:5" x14ac:dyDescent="0.25">
      <c r="C39" s="2" t="s">
        <v>82</v>
      </c>
      <c r="D39" s="1" t="s">
        <v>49</v>
      </c>
      <c r="E39" s="3">
        <v>2.5</v>
      </c>
    </row>
    <row r="41" spans="3:5" x14ac:dyDescent="0.25">
      <c r="E41" s="10">
        <f>SUM(E35:E40)</f>
        <v>9067.7999999999993</v>
      </c>
    </row>
    <row r="43" spans="3:5" x14ac:dyDescent="0.25">
      <c r="D43" t="s">
        <v>85</v>
      </c>
    </row>
    <row r="44" spans="3:5" x14ac:dyDescent="0.25">
      <c r="D44" s="3">
        <f>'-1 этаж'!E10+'-1 этаж'!J10+'-1 этаж'!N10+'-1 этаж'!E35+'1 этаж'!E24+'1 этаж'!J24+'1 этаж'!N24+'1 этаж'!E41+'2 этаж'!E17+'2 этаж'!J17+'2 этаж'!N17+'Типовой этаж'!E17+'Типовой этаж'!J17+'Типовой этаж'!N17</f>
        <v>19817.100000000006</v>
      </c>
    </row>
    <row r="46" spans="3:5" x14ac:dyDescent="0.25">
      <c r="D46" t="s">
        <v>84</v>
      </c>
    </row>
    <row r="47" spans="3:5" x14ac:dyDescent="0.25">
      <c r="D47" s="9">
        <f>E9+E11+E12+E13+E14+E15+E16+E18+E19+E22+J15+J18+N11+N14+N18+'2 этаж'!E8+'2 этаж'!E10+'2 этаж'!E11+'2 этаж'!E12+'2 этаж'!E13+'2 этаж'!E14+'2 этаж'!J9+'2 этаж'!J12+'2 этаж'!J14+'2 этаж'!N9+'1 этаж'!N12+E31+'-1 этаж'!E39</f>
        <v>4668.8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N25"/>
  <sheetViews>
    <sheetView zoomScaleNormal="100" workbookViewId="0">
      <selection activeCell="I20" sqref="I20"/>
    </sheetView>
  </sheetViews>
  <sheetFormatPr defaultRowHeight="15" x14ac:dyDescent="0.25"/>
  <cols>
    <col min="4" max="4" width="23.7109375" bestFit="1" customWidth="1"/>
    <col min="9" max="9" width="23.28515625" bestFit="1" customWidth="1"/>
    <col min="13" max="13" width="23.28515625" bestFit="1" customWidth="1"/>
  </cols>
  <sheetData>
    <row r="5" spans="3:14" x14ac:dyDescent="0.25">
      <c r="C5" s="2"/>
      <c r="D5" s="2" t="s">
        <v>0</v>
      </c>
      <c r="E5" s="3"/>
      <c r="F5" s="2"/>
      <c r="G5" s="2"/>
      <c r="H5" s="2"/>
      <c r="I5" s="2" t="s">
        <v>1</v>
      </c>
      <c r="J5" s="3"/>
      <c r="K5" s="2"/>
      <c r="L5" s="2"/>
      <c r="M5" s="2" t="s">
        <v>2</v>
      </c>
      <c r="N5" s="3"/>
    </row>
    <row r="6" spans="3:14" x14ac:dyDescent="0.25">
      <c r="C6" s="2"/>
      <c r="E6" s="3"/>
      <c r="H6" s="2"/>
      <c r="J6" s="3"/>
      <c r="L6" s="2"/>
      <c r="N6" s="3"/>
    </row>
    <row r="7" spans="3:14" x14ac:dyDescent="0.25">
      <c r="C7" s="2"/>
      <c r="E7" s="3"/>
      <c r="H7" s="2"/>
      <c r="J7" s="3"/>
      <c r="L7" s="2"/>
      <c r="N7" s="3"/>
    </row>
    <row r="8" spans="3:14" x14ac:dyDescent="0.25">
      <c r="C8" s="8" t="s">
        <v>6</v>
      </c>
      <c r="D8" s="6" t="s">
        <v>3</v>
      </c>
      <c r="E8" s="7">
        <v>16.3</v>
      </c>
      <c r="H8" s="5" t="s">
        <v>6</v>
      </c>
      <c r="I8" s="1" t="s">
        <v>3</v>
      </c>
      <c r="J8" s="4">
        <v>15.6</v>
      </c>
      <c r="L8" s="5" t="s">
        <v>6</v>
      </c>
      <c r="M8" s="1" t="s">
        <v>3</v>
      </c>
      <c r="N8" s="4">
        <v>14.7</v>
      </c>
    </row>
    <row r="9" spans="3:14" x14ac:dyDescent="0.25">
      <c r="C9" s="5" t="s">
        <v>7</v>
      </c>
      <c r="D9" s="1" t="s">
        <v>3</v>
      </c>
      <c r="E9" s="4">
        <v>14.9</v>
      </c>
      <c r="H9" s="8" t="s">
        <v>7</v>
      </c>
      <c r="I9" s="6" t="s">
        <v>72</v>
      </c>
      <c r="J9" s="7">
        <v>11</v>
      </c>
      <c r="L9" s="8" t="s">
        <v>7</v>
      </c>
      <c r="M9" s="6" t="s">
        <v>72</v>
      </c>
      <c r="N9" s="7">
        <v>17</v>
      </c>
    </row>
    <row r="10" spans="3:14" x14ac:dyDescent="0.25">
      <c r="C10" s="8" t="s">
        <v>67</v>
      </c>
      <c r="D10" s="6" t="s">
        <v>69</v>
      </c>
      <c r="E10" s="7">
        <v>56.7</v>
      </c>
      <c r="H10" s="5" t="s">
        <v>67</v>
      </c>
      <c r="I10" s="1" t="s">
        <v>69</v>
      </c>
      <c r="J10" s="4">
        <v>36.200000000000003</v>
      </c>
      <c r="L10" s="5" t="s">
        <v>67</v>
      </c>
      <c r="M10" s="1" t="s">
        <v>69</v>
      </c>
      <c r="N10" s="4">
        <v>49.5</v>
      </c>
    </row>
    <row r="11" spans="3:14" x14ac:dyDescent="0.25">
      <c r="C11" s="8" t="s">
        <v>23</v>
      </c>
      <c r="D11" s="6" t="s">
        <v>19</v>
      </c>
      <c r="E11" s="7">
        <v>20.2</v>
      </c>
      <c r="H11" s="5" t="s">
        <v>23</v>
      </c>
      <c r="I11" s="1" t="s">
        <v>69</v>
      </c>
      <c r="J11" s="4">
        <v>37.4</v>
      </c>
      <c r="L11" s="5" t="s">
        <v>23</v>
      </c>
      <c r="M11" s="1" t="s">
        <v>19</v>
      </c>
      <c r="N11" s="4">
        <v>7.6</v>
      </c>
    </row>
    <row r="12" spans="3:14" x14ac:dyDescent="0.25">
      <c r="C12" s="8" t="s">
        <v>24</v>
      </c>
      <c r="D12" s="6" t="s">
        <v>19</v>
      </c>
      <c r="E12" s="7">
        <v>9.1999999999999993</v>
      </c>
      <c r="H12" s="8" t="s">
        <v>24</v>
      </c>
      <c r="I12" s="6" t="s">
        <v>19</v>
      </c>
      <c r="J12" s="7">
        <v>32.700000000000003</v>
      </c>
      <c r="L12" s="8" t="s">
        <v>24</v>
      </c>
      <c r="M12" s="6" t="s">
        <v>19</v>
      </c>
      <c r="N12" s="7">
        <v>32.1</v>
      </c>
    </row>
    <row r="13" spans="3:14" x14ac:dyDescent="0.25">
      <c r="C13" s="8" t="s">
        <v>68</v>
      </c>
      <c r="D13" s="6" t="s">
        <v>70</v>
      </c>
      <c r="E13" s="7">
        <v>3.8</v>
      </c>
      <c r="H13" s="5" t="s">
        <v>68</v>
      </c>
      <c r="I13" s="1" t="s">
        <v>19</v>
      </c>
      <c r="J13" s="4">
        <v>7</v>
      </c>
      <c r="L13" s="5"/>
      <c r="M13" s="1"/>
      <c r="N13" s="4"/>
    </row>
    <row r="14" spans="3:14" x14ac:dyDescent="0.25">
      <c r="C14" s="8" t="s">
        <v>10</v>
      </c>
      <c r="D14" s="6" t="s">
        <v>70</v>
      </c>
      <c r="E14" s="7">
        <v>16.5</v>
      </c>
      <c r="H14" s="8" t="s">
        <v>10</v>
      </c>
      <c r="I14" s="6" t="s">
        <v>70</v>
      </c>
      <c r="J14" s="7">
        <v>8</v>
      </c>
      <c r="L14" s="5"/>
      <c r="M14" s="1"/>
      <c r="N14" s="4"/>
    </row>
    <row r="15" spans="3:14" x14ac:dyDescent="0.25">
      <c r="C15" s="5"/>
      <c r="D15" s="1"/>
      <c r="E15" s="4"/>
      <c r="H15" s="5"/>
      <c r="I15" s="1"/>
      <c r="J15" s="4"/>
      <c r="L15" s="5"/>
      <c r="M15" s="1"/>
      <c r="N15" s="4"/>
    </row>
    <row r="16" spans="3:14" x14ac:dyDescent="0.25">
      <c r="C16" s="5"/>
      <c r="D16" s="1"/>
      <c r="E16" s="4"/>
      <c r="H16" s="5"/>
      <c r="I16" s="1"/>
      <c r="J16" s="4"/>
      <c r="L16" s="5"/>
      <c r="M16" s="1"/>
      <c r="N16" s="4"/>
    </row>
    <row r="17" spans="3:14" x14ac:dyDescent="0.25">
      <c r="C17" s="5"/>
      <c r="D17" s="1"/>
      <c r="E17" s="11">
        <f>SUM(E8:E16)</f>
        <v>137.60000000000002</v>
      </c>
      <c r="F17" s="12"/>
      <c r="G17" s="12"/>
      <c r="H17" s="13"/>
      <c r="I17" s="14"/>
      <c r="J17" s="11">
        <f>SUM(J8:J16)</f>
        <v>147.9</v>
      </c>
      <c r="K17" s="12"/>
      <c r="L17" s="13"/>
      <c r="M17" s="14"/>
      <c r="N17" s="11">
        <f>SUM(N8:N16)</f>
        <v>120.9</v>
      </c>
    </row>
    <row r="18" spans="3:14" x14ac:dyDescent="0.25">
      <c r="C18" s="5"/>
      <c r="D18" s="1"/>
      <c r="E18" s="4"/>
      <c r="H18" s="5"/>
      <c r="I18" s="1"/>
      <c r="J18" s="4"/>
      <c r="L18" s="5"/>
      <c r="M18" s="1"/>
      <c r="N18" s="4"/>
    </row>
    <row r="19" spans="3:14" x14ac:dyDescent="0.25">
      <c r="C19" s="5"/>
      <c r="D19" s="1"/>
      <c r="E19" s="4"/>
      <c r="H19" s="5"/>
      <c r="I19" s="1"/>
      <c r="J19" s="4"/>
      <c r="L19" s="5"/>
      <c r="M19" s="1"/>
      <c r="N19" s="4"/>
    </row>
    <row r="20" spans="3:14" x14ac:dyDescent="0.25">
      <c r="C20" s="5"/>
      <c r="D20" s="1"/>
      <c r="E20" s="4"/>
      <c r="H20" s="5"/>
      <c r="I20" s="1"/>
      <c r="J20" s="4"/>
      <c r="L20" s="5"/>
      <c r="M20" s="1"/>
      <c r="N20" s="4"/>
    </row>
    <row r="21" spans="3:14" x14ac:dyDescent="0.25">
      <c r="C21" s="5"/>
      <c r="D21" s="1"/>
      <c r="E21" s="4"/>
      <c r="H21" s="5"/>
      <c r="I21" s="1"/>
      <c r="J21" s="4"/>
      <c r="L21" s="5"/>
      <c r="M21" s="1"/>
      <c r="N21" s="4"/>
    </row>
    <row r="22" spans="3:14" x14ac:dyDescent="0.25">
      <c r="C22" s="5"/>
      <c r="D22" s="1"/>
      <c r="E22" s="4"/>
      <c r="H22" s="5"/>
      <c r="I22" s="1"/>
      <c r="J22" s="4"/>
      <c r="L22" s="5"/>
      <c r="M22" s="1"/>
      <c r="N22" s="4"/>
    </row>
    <row r="23" spans="3:14" x14ac:dyDescent="0.25">
      <c r="C23" s="5"/>
      <c r="D23" s="1"/>
      <c r="E23" s="4"/>
      <c r="H23" s="5"/>
      <c r="I23" s="1"/>
      <c r="J23" s="4"/>
      <c r="L23" s="5"/>
      <c r="M23" s="1"/>
      <c r="N23" s="4"/>
    </row>
    <row r="24" spans="3:14" x14ac:dyDescent="0.25">
      <c r="C24" s="5"/>
      <c r="D24" s="1"/>
      <c r="E24" s="4"/>
      <c r="H24" s="5"/>
      <c r="I24" s="1"/>
      <c r="J24" s="4"/>
      <c r="L24" s="5"/>
      <c r="M24" s="1"/>
      <c r="N24" s="4"/>
    </row>
    <row r="25" spans="3:14" x14ac:dyDescent="0.25">
      <c r="C25" s="5"/>
      <c r="D25" s="1"/>
      <c r="E25" s="4"/>
      <c r="H25" s="5"/>
      <c r="I25" s="1"/>
      <c r="J25" s="4"/>
      <c r="L25" s="5"/>
      <c r="M25" s="1"/>
      <c r="N25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N26"/>
  <sheetViews>
    <sheetView topLeftCell="A7" zoomScale="70" zoomScaleNormal="70" workbookViewId="0">
      <selection activeCell="I29" sqref="I29"/>
    </sheetView>
  </sheetViews>
  <sheetFormatPr defaultRowHeight="15" x14ac:dyDescent="0.25"/>
  <cols>
    <col min="4" max="4" width="25" bestFit="1" customWidth="1"/>
    <col min="9" max="9" width="25" bestFit="1" customWidth="1"/>
    <col min="13" max="13" width="25" bestFit="1" customWidth="1"/>
  </cols>
  <sheetData>
    <row r="6" spans="3:14" x14ac:dyDescent="0.25">
      <c r="C6" s="2"/>
      <c r="D6" s="2" t="s">
        <v>0</v>
      </c>
      <c r="E6" s="3"/>
      <c r="F6" s="2"/>
      <c r="G6" s="2"/>
      <c r="H6" s="2"/>
      <c r="I6" s="2" t="s">
        <v>1</v>
      </c>
      <c r="J6" s="3"/>
      <c r="K6" s="2"/>
      <c r="L6" s="2"/>
      <c r="M6" s="2" t="s">
        <v>2</v>
      </c>
      <c r="N6" s="3"/>
    </row>
    <row r="7" spans="3:14" x14ac:dyDescent="0.25">
      <c r="C7" s="2"/>
      <c r="E7" s="3"/>
      <c r="H7" s="2"/>
      <c r="J7" s="3"/>
      <c r="L7" s="2"/>
      <c r="N7" s="3"/>
    </row>
    <row r="8" spans="3:14" x14ac:dyDescent="0.25">
      <c r="C8" s="2"/>
      <c r="E8" s="3"/>
      <c r="H8" s="2"/>
      <c r="J8" s="3"/>
      <c r="L8" s="2"/>
      <c r="N8" s="3"/>
    </row>
    <row r="9" spans="3:14" x14ac:dyDescent="0.25">
      <c r="C9" s="5" t="s">
        <v>6</v>
      </c>
      <c r="D9" s="1" t="s">
        <v>3</v>
      </c>
      <c r="E9" s="4">
        <v>16.3</v>
      </c>
      <c r="H9" s="5" t="s">
        <v>6</v>
      </c>
      <c r="I9" s="1" t="s">
        <v>3</v>
      </c>
      <c r="J9" s="4">
        <v>15.6</v>
      </c>
      <c r="L9" s="5" t="s">
        <v>6</v>
      </c>
      <c r="M9" s="1" t="s">
        <v>3</v>
      </c>
      <c r="N9" s="4">
        <v>14.7</v>
      </c>
    </row>
    <row r="10" spans="3:14" x14ac:dyDescent="0.25">
      <c r="C10" s="5" t="s">
        <v>7</v>
      </c>
      <c r="D10" s="1" t="s">
        <v>3</v>
      </c>
      <c r="E10" s="4">
        <v>14.9</v>
      </c>
      <c r="H10" s="5" t="s">
        <v>7</v>
      </c>
      <c r="I10" s="1" t="s">
        <v>72</v>
      </c>
      <c r="J10" s="4">
        <v>11</v>
      </c>
      <c r="L10" s="5" t="s">
        <v>7</v>
      </c>
      <c r="M10" s="1" t="s">
        <v>72</v>
      </c>
      <c r="N10" s="4">
        <v>17</v>
      </c>
    </row>
    <row r="11" spans="3:14" x14ac:dyDescent="0.25">
      <c r="C11" s="5" t="s">
        <v>67</v>
      </c>
      <c r="D11" s="1" t="s">
        <v>69</v>
      </c>
      <c r="E11" s="4">
        <v>55.9</v>
      </c>
      <c r="H11" s="5" t="s">
        <v>67</v>
      </c>
      <c r="I11" s="1" t="s">
        <v>69</v>
      </c>
      <c r="J11" s="4">
        <v>36.200000000000003</v>
      </c>
      <c r="L11" s="5" t="s">
        <v>67</v>
      </c>
      <c r="M11" s="1" t="s">
        <v>69</v>
      </c>
      <c r="N11" s="4">
        <v>49.5</v>
      </c>
    </row>
    <row r="12" spans="3:14" x14ac:dyDescent="0.25">
      <c r="C12" s="5" t="s">
        <v>23</v>
      </c>
      <c r="D12" s="1" t="s">
        <v>71</v>
      </c>
      <c r="E12" s="4">
        <v>3.8</v>
      </c>
      <c r="H12" s="5" t="s">
        <v>23</v>
      </c>
      <c r="I12" s="1" t="s">
        <v>69</v>
      </c>
      <c r="J12" s="4">
        <v>37.4</v>
      </c>
      <c r="L12" s="5"/>
      <c r="M12" s="1"/>
      <c r="N12" s="4"/>
    </row>
    <row r="13" spans="3:14" x14ac:dyDescent="0.25">
      <c r="C13" s="5" t="s">
        <v>24</v>
      </c>
      <c r="D13" s="1" t="s">
        <v>71</v>
      </c>
      <c r="E13" s="4">
        <v>16.5</v>
      </c>
      <c r="H13" s="5" t="s">
        <v>24</v>
      </c>
      <c r="I13" s="1" t="s">
        <v>71</v>
      </c>
      <c r="J13" s="4">
        <v>8</v>
      </c>
      <c r="L13" s="5"/>
      <c r="M13" s="1"/>
      <c r="N13" s="4"/>
    </row>
    <row r="14" spans="3:14" x14ac:dyDescent="0.25">
      <c r="C14" s="5"/>
      <c r="D14" s="1"/>
      <c r="E14" s="4"/>
      <c r="H14" s="5"/>
      <c r="I14" s="1"/>
      <c r="J14" s="4"/>
      <c r="L14" s="5"/>
      <c r="M14" s="1"/>
      <c r="N14" s="4"/>
    </row>
    <row r="15" spans="3:14" x14ac:dyDescent="0.25">
      <c r="C15" s="5"/>
      <c r="D15" s="1"/>
      <c r="E15" s="4"/>
      <c r="H15" s="5"/>
      <c r="I15" s="1"/>
      <c r="J15" s="4"/>
      <c r="L15" s="5"/>
      <c r="M15" s="1"/>
      <c r="N15" s="4"/>
    </row>
    <row r="16" spans="3:14" x14ac:dyDescent="0.25">
      <c r="C16" s="5"/>
      <c r="D16" s="1"/>
      <c r="E16" s="11"/>
      <c r="H16" s="5"/>
      <c r="I16" s="1"/>
      <c r="J16" s="4"/>
      <c r="L16" s="5"/>
      <c r="M16" s="1"/>
      <c r="N16" s="4"/>
    </row>
    <row r="17" spans="3:14" x14ac:dyDescent="0.25">
      <c r="C17" s="5"/>
      <c r="D17" s="1"/>
      <c r="E17" s="11">
        <f>SUM(E9:E16)</f>
        <v>107.39999999999999</v>
      </c>
      <c r="H17" s="5"/>
      <c r="I17" s="1"/>
      <c r="J17" s="11">
        <f>SUM(J9:J16)</f>
        <v>108.2</v>
      </c>
      <c r="L17" s="5"/>
      <c r="M17" s="1"/>
      <c r="N17" s="11">
        <f>SUM(N9:N16)</f>
        <v>81.2</v>
      </c>
    </row>
    <row r="18" spans="3:14" x14ac:dyDescent="0.25">
      <c r="C18" s="5"/>
      <c r="D18" s="1"/>
      <c r="E18" s="4"/>
      <c r="H18" s="5"/>
      <c r="I18" s="1"/>
      <c r="J18" s="4"/>
      <c r="L18" s="5"/>
      <c r="M18" s="1"/>
      <c r="N18" s="4"/>
    </row>
    <row r="19" spans="3:14" x14ac:dyDescent="0.25">
      <c r="C19" s="5"/>
      <c r="D19" s="1"/>
      <c r="E19" s="4"/>
      <c r="H19" s="5"/>
      <c r="I19" s="1"/>
      <c r="J19" s="4"/>
      <c r="L19" s="5"/>
      <c r="M19" s="1"/>
      <c r="N19" s="4"/>
    </row>
    <row r="20" spans="3:14" x14ac:dyDescent="0.25">
      <c r="C20" s="5"/>
      <c r="D20" s="1"/>
      <c r="E20" s="4"/>
      <c r="H20" s="5"/>
      <c r="I20" s="1"/>
      <c r="J20" s="4"/>
      <c r="L20" s="5"/>
      <c r="M20" s="1"/>
      <c r="N20" s="4"/>
    </row>
    <row r="21" spans="3:14" x14ac:dyDescent="0.25">
      <c r="C21" s="5"/>
      <c r="D21" s="1"/>
      <c r="E21" s="4"/>
      <c r="H21" s="5"/>
      <c r="I21" s="1"/>
      <c r="J21" s="4"/>
      <c r="L21" s="5"/>
      <c r="M21" s="1"/>
      <c r="N21" s="4"/>
    </row>
    <row r="22" spans="3:14" x14ac:dyDescent="0.25">
      <c r="C22" s="5"/>
      <c r="D22" s="1"/>
      <c r="E22" s="4"/>
      <c r="H22" s="5"/>
      <c r="I22" s="1"/>
      <c r="J22" s="4"/>
      <c r="L22" s="5"/>
      <c r="M22" s="1"/>
      <c r="N22" s="4"/>
    </row>
    <row r="23" spans="3:14" x14ac:dyDescent="0.25">
      <c r="C23" s="5"/>
      <c r="D23" s="1"/>
      <c r="E23" s="4"/>
      <c r="H23" s="5"/>
      <c r="I23" s="1"/>
      <c r="J23" s="4"/>
      <c r="L23" s="5"/>
      <c r="M23" s="1"/>
      <c r="N23" s="4"/>
    </row>
    <row r="24" spans="3:14" x14ac:dyDescent="0.25">
      <c r="C24" s="5"/>
      <c r="D24" s="1"/>
      <c r="E24" s="4"/>
      <c r="H24" s="5"/>
      <c r="I24" s="1"/>
      <c r="J24" s="4"/>
      <c r="L24" s="5"/>
      <c r="M24" s="1"/>
      <c r="N24" s="4"/>
    </row>
    <row r="25" spans="3:14" x14ac:dyDescent="0.25">
      <c r="C25" s="5"/>
      <c r="D25" s="1"/>
      <c r="E25" s="4"/>
      <c r="H25" s="5"/>
      <c r="I25" s="1"/>
      <c r="J25" s="4"/>
      <c r="L25" s="5"/>
      <c r="M25" s="1"/>
      <c r="N25" s="4"/>
    </row>
    <row r="26" spans="3:14" x14ac:dyDescent="0.25">
      <c r="C26" s="5"/>
      <c r="D26" s="1"/>
      <c r="E26" s="4"/>
      <c r="H26" s="5"/>
      <c r="I26" s="1"/>
      <c r="J26" s="4"/>
      <c r="L26" s="5"/>
      <c r="M26" s="1"/>
      <c r="N2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-1 этаж</vt:lpstr>
      <vt:lpstr>1 этаж</vt:lpstr>
      <vt:lpstr>2 этаж</vt:lpstr>
      <vt:lpstr>Типовой этаж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2025-04-08T12:37:13Z</dcterms:created>
  <dcterms:modified xsi:type="dcterms:W3CDTF">2025-04-09T08:52:25Z</dcterms:modified>
</cp:coreProperties>
</file>