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2\Desktop\На выброс\"/>
    </mc:Choice>
  </mc:AlternateContent>
  <xr:revisionPtr revIDLastSave="0" documentId="13_ncr:1_{B670AD49-7988-49CA-8098-36048ECC46A3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ТЭП башня" sheetId="1" r:id="rId1"/>
    <sheet name="ТЭП секция 1" sheetId="3" r:id="rId2"/>
    <sheet name="ТЭП секция 2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5" l="1"/>
  <c r="J25" i="5"/>
  <c r="L21" i="5"/>
  <c r="L19" i="5"/>
  <c r="J29" i="5"/>
  <c r="J16" i="5"/>
  <c r="J27" i="5"/>
  <c r="J14" i="5"/>
  <c r="C15" i="5"/>
  <c r="J12" i="5"/>
  <c r="F14" i="5" s="1"/>
  <c r="C14" i="5" s="1"/>
  <c r="C7" i="5"/>
  <c r="C6" i="5"/>
  <c r="C5" i="5"/>
  <c r="C15" i="3"/>
  <c r="C5" i="3"/>
  <c r="J23" i="3"/>
  <c r="J21" i="3"/>
  <c r="L21" i="3" s="1"/>
  <c r="M21" i="3" s="1"/>
  <c r="C16" i="3"/>
  <c r="L19" i="3"/>
  <c r="L17" i="3"/>
  <c r="J15" i="3"/>
  <c r="C17" i="5" l="1"/>
  <c r="C16" i="5" s="1"/>
  <c r="F17" i="3"/>
  <c r="L25" i="5"/>
  <c r="M25" i="5" s="1"/>
  <c r="C8" i="5" s="1"/>
  <c r="C19" i="5"/>
  <c r="C10" i="5" s="1"/>
  <c r="C9" i="5"/>
  <c r="J13" i="3"/>
  <c r="C7" i="3"/>
  <c r="C6" i="3"/>
  <c r="C5" i="1"/>
  <c r="J18" i="1"/>
  <c r="L18" i="1" s="1"/>
  <c r="C8" i="1" s="1"/>
  <c r="C10" i="1"/>
  <c r="J13" i="1"/>
  <c r="C9" i="1" s="1"/>
  <c r="C6" i="1"/>
  <c r="C7" i="1"/>
  <c r="F15" i="3" l="1"/>
  <c r="C19" i="3" l="1"/>
  <c r="C10" i="3" s="1"/>
  <c r="C14" i="3"/>
  <c r="C8" i="3" s="1"/>
  <c r="C9" i="3" l="1"/>
</calcChain>
</file>

<file path=xl/sharedStrings.xml><?xml version="1.0" encoding="utf-8"?>
<sst xmlns="http://schemas.openxmlformats.org/spreadsheetml/2006/main" count="90" uniqueCount="42">
  <si>
    <t>ТЭП</t>
  </si>
  <si>
    <t>Общая площадь здания</t>
  </si>
  <si>
    <t>К1 лоджий с коэф 1.0</t>
  </si>
  <si>
    <t>К0 лоджий с коэф 1.0</t>
  </si>
  <si>
    <t>К1 общ. на здание лоджии с коэф 0.5</t>
  </si>
  <si>
    <t>К1 общ. на здание лоджии с коэф 1.0</t>
  </si>
  <si>
    <t>К0 лоджии с коэф 1.0</t>
  </si>
  <si>
    <t>ОРП = Sкв.+SБКТ</t>
  </si>
  <si>
    <t xml:space="preserve"> площадь надземной части</t>
  </si>
  <si>
    <t xml:space="preserve"> БКТ</t>
  </si>
  <si>
    <t xml:space="preserve"> ЦИН</t>
  </si>
  <si>
    <t xml:space="preserve"> ГНС типовых этажей</t>
  </si>
  <si>
    <t xml:space="preserve"> ГНС первого этажа</t>
  </si>
  <si>
    <t>S БКТ, м2, в том числе:</t>
  </si>
  <si>
    <t>S кв.</t>
  </si>
  <si>
    <t>S гнс тип эт.</t>
  </si>
  <si>
    <t>S общ. Тип эт.</t>
  </si>
  <si>
    <t>S кв. на всё здание</t>
  </si>
  <si>
    <t>Кол-во жл эт</t>
  </si>
  <si>
    <t xml:space="preserve">К1 лоджии с коэф 0.5 </t>
  </si>
  <si>
    <t>S кв. с коэф.</t>
  </si>
  <si>
    <t>Sкв+Sбкт</t>
  </si>
  <si>
    <t>S кв. 2-4</t>
  </si>
  <si>
    <t>S кв. 5-11</t>
  </si>
  <si>
    <t>S гнс 2-4 эт.</t>
  </si>
  <si>
    <t>S общ. 2-4 эт.</t>
  </si>
  <si>
    <t>S гнс 5-11 эт.</t>
  </si>
  <si>
    <t>S общ. 5-11 эт.</t>
  </si>
  <si>
    <t>S кв. с коэф. 2-4</t>
  </si>
  <si>
    <t>S кв. с коэф. 5-11</t>
  </si>
  <si>
    <t>S кв. 5</t>
  </si>
  <si>
    <t>S кв. 6-11</t>
  </si>
  <si>
    <t>S кв. с коэф. 5</t>
  </si>
  <si>
    <t>S кв. с коэф. 6-11</t>
  </si>
  <si>
    <t>S гнс 5</t>
  </si>
  <si>
    <t>S общ. 5</t>
  </si>
  <si>
    <t>S гнс 6-11 эт.</t>
  </si>
  <si>
    <t>S общ. 6-11 эт.</t>
  </si>
  <si>
    <r>
      <t>S суммарная поэтажная в ГНС 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в том числе:</t>
    </r>
  </si>
  <si>
    <t>Корпус 1. Корпус 2</t>
  </si>
  <si>
    <t>Корпус 3. Секция 1</t>
  </si>
  <si>
    <t>Корпус 3. Секция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</si>
</sst>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3"/>
  <sheetViews>
    <sheetView workbookViewId="0">
      <selection sqref="A1:D21"/>
    </sheetView>
  </sheetViews>
  <sheetFormatPr defaultRowHeight="15.75" x14ac:dyDescent="0.25"/>
  <cols>
    <col min="1" max="1" width="9.140625" style="3"/>
    <col min="2" max="2" width="64.140625" style="3" customWidth="1"/>
    <col min="3" max="3" width="9.5703125" style="3" bestFit="1" customWidth="1"/>
    <col min="4" max="7" width="9.140625" style="3"/>
    <col min="8" max="8" width="9.28515625" style="3" bestFit="1" customWidth="1"/>
    <col min="9" max="9" width="9.140625" style="3"/>
    <col min="10" max="10" width="9.28515625" style="3" bestFit="1" customWidth="1"/>
    <col min="11" max="11" width="9.140625" style="3"/>
    <col min="12" max="12" width="9.5703125" style="3" bestFit="1" customWidth="1"/>
    <col min="13" max="16384" width="9.140625" style="3"/>
  </cols>
  <sheetData>
    <row r="2" spans="2:12" x14ac:dyDescent="0.25">
      <c r="B2" s="6" t="s">
        <v>39</v>
      </c>
      <c r="C2" s="6"/>
    </row>
    <row r="3" spans="2:12" x14ac:dyDescent="0.25">
      <c r="B3" s="6"/>
      <c r="C3" s="6"/>
    </row>
    <row r="4" spans="2:12" ht="39.950000000000003" customHeight="1" x14ac:dyDescent="0.25">
      <c r="B4" s="4" t="s">
        <v>0</v>
      </c>
      <c r="C4" s="4"/>
    </row>
    <row r="5" spans="2:12" ht="30" customHeight="1" x14ac:dyDescent="0.25">
      <c r="B5" s="8" t="s">
        <v>19</v>
      </c>
      <c r="C5" s="9">
        <f>H18/J15</f>
        <v>0.79836867862968997</v>
      </c>
    </row>
    <row r="6" spans="2:12" ht="30" customHeight="1" x14ac:dyDescent="0.25">
      <c r="B6" s="8" t="s">
        <v>2</v>
      </c>
      <c r="C6" s="9">
        <f>H13/J15</f>
        <v>0.81729200652528544</v>
      </c>
    </row>
    <row r="7" spans="2:12" ht="30" customHeight="1" x14ac:dyDescent="0.25">
      <c r="B7" s="8" t="s">
        <v>3</v>
      </c>
      <c r="C7" s="9">
        <f>H13/H15</f>
        <v>0.75909090909090904</v>
      </c>
    </row>
    <row r="8" spans="2:12" ht="30" customHeight="1" x14ac:dyDescent="0.25">
      <c r="B8" s="8" t="s">
        <v>4</v>
      </c>
      <c r="C8" s="9">
        <f>L18/C14</f>
        <v>0.79664899401848821</v>
      </c>
    </row>
    <row r="9" spans="2:12" ht="30" customHeight="1" x14ac:dyDescent="0.25">
      <c r="B9" s="8" t="s">
        <v>5</v>
      </c>
      <c r="C9" s="9">
        <f>J13/C14</f>
        <v>0.78323817292006526</v>
      </c>
    </row>
    <row r="10" spans="2:12" ht="30" customHeight="1" x14ac:dyDescent="0.25">
      <c r="B10" s="8" t="s">
        <v>6</v>
      </c>
      <c r="C10" s="9">
        <f>C19/C16</f>
        <v>0.7255429292929293</v>
      </c>
    </row>
    <row r="11" spans="2:12" ht="30" customHeight="1" x14ac:dyDescent="0.25">
      <c r="B11" s="8" t="s">
        <v>13</v>
      </c>
      <c r="C11" s="9">
        <v>464.1</v>
      </c>
    </row>
    <row r="12" spans="2:12" ht="30" customHeight="1" x14ac:dyDescent="0.25">
      <c r="B12" s="8" t="s">
        <v>9</v>
      </c>
      <c r="C12" s="9">
        <v>464.1</v>
      </c>
      <c r="H12" s="3" t="s">
        <v>14</v>
      </c>
      <c r="J12" s="3" t="s">
        <v>17</v>
      </c>
      <c r="L12" s="3" t="s">
        <v>18</v>
      </c>
    </row>
    <row r="13" spans="2:12" ht="30" customHeight="1" x14ac:dyDescent="0.25">
      <c r="B13" s="8" t="s">
        <v>10</v>
      </c>
      <c r="C13" s="9">
        <v>0</v>
      </c>
      <c r="H13" s="3">
        <v>501</v>
      </c>
      <c r="J13" s="3">
        <f>H13*L13</f>
        <v>11523</v>
      </c>
      <c r="L13" s="3">
        <v>23</v>
      </c>
    </row>
    <row r="14" spans="2:12" ht="30" customHeight="1" x14ac:dyDescent="0.25">
      <c r="B14" s="8" t="s">
        <v>1</v>
      </c>
      <c r="C14" s="9">
        <v>14712</v>
      </c>
      <c r="H14" s="3" t="s">
        <v>15</v>
      </c>
      <c r="J14" s="3" t="s">
        <v>16</v>
      </c>
    </row>
    <row r="15" spans="2:12" ht="30" customHeight="1" x14ac:dyDescent="0.25">
      <c r="B15" s="8" t="s">
        <v>8</v>
      </c>
      <c r="C15" s="9">
        <v>14712</v>
      </c>
      <c r="H15" s="3">
        <v>660</v>
      </c>
      <c r="J15" s="3">
        <v>613</v>
      </c>
    </row>
    <row r="16" spans="2:12" ht="30" customHeight="1" x14ac:dyDescent="0.25">
      <c r="B16" s="8" t="s">
        <v>38</v>
      </c>
      <c r="C16" s="9">
        <v>15840</v>
      </c>
    </row>
    <row r="17" spans="2:12" ht="30" customHeight="1" x14ac:dyDescent="0.25">
      <c r="B17" s="8" t="s">
        <v>11</v>
      </c>
      <c r="C17" s="9">
        <v>15180</v>
      </c>
      <c r="H17" s="3" t="s">
        <v>20</v>
      </c>
      <c r="J17" s="3" t="s">
        <v>17</v>
      </c>
      <c r="L17" s="3" t="s">
        <v>21</v>
      </c>
    </row>
    <row r="18" spans="2:12" ht="30" customHeight="1" x14ac:dyDescent="0.25">
      <c r="B18" s="8" t="s">
        <v>12</v>
      </c>
      <c r="C18" s="9">
        <v>660</v>
      </c>
      <c r="H18" s="3">
        <v>489.4</v>
      </c>
      <c r="J18" s="3">
        <f>H18*L13</f>
        <v>11256.199999999999</v>
      </c>
      <c r="L18" s="5">
        <f>J18+C11</f>
        <v>11720.3</v>
      </c>
    </row>
    <row r="19" spans="2:12" ht="30" customHeight="1" x14ac:dyDescent="0.25">
      <c r="B19" s="8" t="s">
        <v>7</v>
      </c>
      <c r="C19" s="9">
        <v>11492.6</v>
      </c>
    </row>
    <row r="20" spans="2:12" ht="30" customHeight="1" x14ac:dyDescent="0.25"/>
    <row r="21" spans="2:12" ht="30" customHeight="1" x14ac:dyDescent="0.25"/>
    <row r="22" spans="2:12" ht="30" customHeight="1" x14ac:dyDescent="0.25"/>
    <row r="23" spans="2:12" ht="30" customHeight="1" x14ac:dyDescent="0.25"/>
  </sheetData>
  <mergeCells count="3">
    <mergeCell ref="B4:C4"/>
    <mergeCell ref="B3:C3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06DB-AE12-45BF-B075-06B80FC4690D}">
  <dimension ref="B2:M23"/>
  <sheetViews>
    <sheetView workbookViewId="0">
      <selection sqref="A1:D21"/>
    </sheetView>
  </sheetViews>
  <sheetFormatPr defaultRowHeight="15.75" x14ac:dyDescent="0.25"/>
  <cols>
    <col min="1" max="1" width="9.140625" style="3"/>
    <col min="2" max="2" width="64.140625" style="3" customWidth="1"/>
    <col min="3" max="16384" width="9.140625" style="3"/>
  </cols>
  <sheetData>
    <row r="2" spans="2:12" x14ac:dyDescent="0.25">
      <c r="B2" s="6" t="s">
        <v>40</v>
      </c>
      <c r="C2" s="6"/>
    </row>
    <row r="4" spans="2:12" ht="39.950000000000003" customHeight="1" x14ac:dyDescent="0.25">
      <c r="B4" s="4" t="s">
        <v>0</v>
      </c>
      <c r="C4" s="4"/>
    </row>
    <row r="5" spans="2:12" ht="30" customHeight="1" x14ac:dyDescent="0.25">
      <c r="B5" s="8" t="s">
        <v>19</v>
      </c>
      <c r="C5" s="9">
        <f>H21/J17</f>
        <v>0.76808905380333947</v>
      </c>
    </row>
    <row r="6" spans="2:12" ht="30" customHeight="1" x14ac:dyDescent="0.25">
      <c r="B6" s="8" t="s">
        <v>2</v>
      </c>
      <c r="C6" s="9">
        <f>H13/J17</f>
        <v>0.68221574344023317</v>
      </c>
    </row>
    <row r="7" spans="2:12" ht="30" customHeight="1" x14ac:dyDescent="0.25">
      <c r="B7" s="8" t="s">
        <v>3</v>
      </c>
      <c r="C7" s="9">
        <f>H13/H17</f>
        <v>0.61964371689937403</v>
      </c>
    </row>
    <row r="8" spans="2:12" ht="30" customHeight="1" x14ac:dyDescent="0.25">
      <c r="B8" s="8" t="s">
        <v>4</v>
      </c>
      <c r="C8" s="9">
        <f>M21/C14</f>
        <v>1.0214028395846579</v>
      </c>
    </row>
    <row r="9" spans="2:12" ht="30" customHeight="1" x14ac:dyDescent="0.25">
      <c r="B9" s="8" t="s">
        <v>5</v>
      </c>
      <c r="C9" s="9">
        <f>F15/C14</f>
        <v>0.90909090909090906</v>
      </c>
    </row>
    <row r="10" spans="2:12" ht="30" customHeight="1" x14ac:dyDescent="0.25">
      <c r="B10" s="8" t="s">
        <v>6</v>
      </c>
      <c r="C10" s="9">
        <f>C19/C16</f>
        <v>0.69670821348673684</v>
      </c>
    </row>
    <row r="11" spans="2:12" ht="30" customHeight="1" x14ac:dyDescent="0.25">
      <c r="B11" s="8" t="s">
        <v>13</v>
      </c>
      <c r="C11" s="9">
        <v>260</v>
      </c>
    </row>
    <row r="12" spans="2:12" ht="30" customHeight="1" x14ac:dyDescent="0.25">
      <c r="B12" s="8" t="s">
        <v>9</v>
      </c>
      <c r="C12" s="9">
        <v>260</v>
      </c>
      <c r="H12" s="3" t="s">
        <v>22</v>
      </c>
      <c r="J12" s="3" t="s">
        <v>17</v>
      </c>
      <c r="L12" s="3" t="s">
        <v>18</v>
      </c>
    </row>
    <row r="13" spans="2:12" ht="30" customHeight="1" x14ac:dyDescent="0.25">
      <c r="B13" s="8" t="s">
        <v>10</v>
      </c>
      <c r="C13" s="9">
        <v>0</v>
      </c>
      <c r="H13" s="3">
        <v>257.39999999999998</v>
      </c>
      <c r="J13" s="3">
        <f>H13*L13</f>
        <v>772.19999999999993</v>
      </c>
      <c r="L13" s="3">
        <v>3</v>
      </c>
    </row>
    <row r="14" spans="2:12" ht="30" customHeight="1" x14ac:dyDescent="0.25">
      <c r="B14" s="8" t="s">
        <v>1</v>
      </c>
      <c r="C14" s="9">
        <f>F15+C18</f>
        <v>2831.3999999999996</v>
      </c>
      <c r="H14" s="3" t="s">
        <v>23</v>
      </c>
    </row>
    <row r="15" spans="2:12" ht="30" customHeight="1" x14ac:dyDescent="0.25">
      <c r="B15" s="8" t="s">
        <v>8</v>
      </c>
      <c r="C15" s="9">
        <f>F16+C18</f>
        <v>257.39999999999998</v>
      </c>
      <c r="F15" s="3">
        <f>J13+J15</f>
        <v>2573.9999999999995</v>
      </c>
      <c r="H15" s="3">
        <v>257.39999999999998</v>
      </c>
      <c r="J15" s="3">
        <f>H15*L15</f>
        <v>1801.7999999999997</v>
      </c>
      <c r="L15" s="3">
        <v>7</v>
      </c>
    </row>
    <row r="16" spans="2:12" ht="30" customHeight="1" x14ac:dyDescent="0.25">
      <c r="B16" s="8" t="s">
        <v>38</v>
      </c>
      <c r="C16" s="9">
        <f>C17+C18</f>
        <v>4067.7000000000003</v>
      </c>
      <c r="H16" s="3" t="s">
        <v>24</v>
      </c>
      <c r="J16" s="3" t="s">
        <v>25</v>
      </c>
    </row>
    <row r="17" spans="2:13" ht="30" customHeight="1" x14ac:dyDescent="0.25">
      <c r="B17" s="8" t="s">
        <v>11</v>
      </c>
      <c r="C17" s="9">
        <v>3810.3</v>
      </c>
      <c r="F17" s="3">
        <f>L19+L17</f>
        <v>3810.2999999999997</v>
      </c>
      <c r="H17" s="3">
        <v>415.4</v>
      </c>
      <c r="J17" s="3">
        <v>377.3</v>
      </c>
      <c r="L17" s="3">
        <f>H17*L13</f>
        <v>1246.1999999999998</v>
      </c>
    </row>
    <row r="18" spans="2:13" ht="30" customHeight="1" x14ac:dyDescent="0.25">
      <c r="B18" s="8" t="s">
        <v>12</v>
      </c>
      <c r="C18" s="9">
        <v>257.39999999999998</v>
      </c>
      <c r="H18" s="3" t="s">
        <v>26</v>
      </c>
      <c r="J18" s="3" t="s">
        <v>27</v>
      </c>
    </row>
    <row r="19" spans="2:13" ht="30" customHeight="1" x14ac:dyDescent="0.25">
      <c r="B19" s="8" t="s">
        <v>7</v>
      </c>
      <c r="C19" s="9">
        <f>F15+C11</f>
        <v>2833.9999999999995</v>
      </c>
      <c r="H19" s="3">
        <v>366.3</v>
      </c>
      <c r="J19" s="3">
        <v>331.7</v>
      </c>
      <c r="L19" s="3">
        <f>H19*L15</f>
        <v>2564.1</v>
      </c>
    </row>
    <row r="20" spans="2:13" ht="30" customHeight="1" x14ac:dyDescent="0.25">
      <c r="H20" s="3" t="s">
        <v>28</v>
      </c>
      <c r="J20" s="3" t="s">
        <v>17</v>
      </c>
      <c r="M20" s="3" t="s">
        <v>21</v>
      </c>
    </row>
    <row r="21" spans="2:13" ht="30" customHeight="1" x14ac:dyDescent="0.25">
      <c r="H21" s="3">
        <v>289.8</v>
      </c>
      <c r="J21" s="3">
        <f>H21*L13</f>
        <v>869.40000000000009</v>
      </c>
      <c r="L21" s="3">
        <f>J21+J23</f>
        <v>2632</v>
      </c>
      <c r="M21" s="5">
        <f>L21+C11</f>
        <v>2892</v>
      </c>
    </row>
    <row r="22" spans="2:13" ht="30" customHeight="1" x14ac:dyDescent="0.25">
      <c r="H22" s="3" t="s">
        <v>29</v>
      </c>
      <c r="J22" s="3" t="s">
        <v>17</v>
      </c>
    </row>
    <row r="23" spans="2:13" ht="30" customHeight="1" x14ac:dyDescent="0.25">
      <c r="H23" s="3">
        <v>251.8</v>
      </c>
      <c r="J23" s="3">
        <f>H23*L15</f>
        <v>1762.6000000000001</v>
      </c>
      <c r="M23" s="5"/>
    </row>
  </sheetData>
  <mergeCells count="2"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D52F-BEF8-4312-BAD4-08E976C8CE52}">
  <dimension ref="B2:M29"/>
  <sheetViews>
    <sheetView tabSelected="1" workbookViewId="0">
      <selection activeCell="Q9" sqref="Q9"/>
    </sheetView>
  </sheetViews>
  <sheetFormatPr defaultRowHeight="15" x14ac:dyDescent="0.25"/>
  <cols>
    <col min="2" max="2" width="64.140625" customWidth="1"/>
  </cols>
  <sheetData>
    <row r="2" spans="2:12" ht="15.75" x14ac:dyDescent="0.25">
      <c r="B2" s="7" t="s">
        <v>41</v>
      </c>
      <c r="C2" s="7"/>
    </row>
    <row r="4" spans="2:12" ht="39.950000000000003" customHeight="1" x14ac:dyDescent="0.25">
      <c r="B4" s="2" t="s">
        <v>0</v>
      </c>
      <c r="C4" s="2"/>
    </row>
    <row r="5" spans="2:12" ht="30" customHeight="1" x14ac:dyDescent="0.25">
      <c r="B5" s="8" t="s">
        <v>19</v>
      </c>
      <c r="C5" s="9">
        <f>H25/J19</f>
        <v>0.7869069705804399</v>
      </c>
    </row>
    <row r="6" spans="2:12" ht="30" customHeight="1" x14ac:dyDescent="0.25">
      <c r="B6" s="8" t="s">
        <v>2</v>
      </c>
      <c r="C6" s="9">
        <f>H12/J19</f>
        <v>0.80625496952027553</v>
      </c>
    </row>
    <row r="7" spans="2:12" ht="30" customHeight="1" x14ac:dyDescent="0.25">
      <c r="B7" s="8" t="s">
        <v>3</v>
      </c>
      <c r="C7" s="9">
        <f>H12/H19</f>
        <v>0.7323062108810785</v>
      </c>
    </row>
    <row r="8" spans="2:12" ht="30" customHeight="1" x14ac:dyDescent="0.25">
      <c r="B8" s="8" t="s">
        <v>4</v>
      </c>
      <c r="C8" s="9">
        <f>M25/C14</f>
        <v>0.97807203045189839</v>
      </c>
    </row>
    <row r="9" spans="2:12" ht="30" customHeight="1" x14ac:dyDescent="0.25">
      <c r="B9" s="8" t="s">
        <v>5</v>
      </c>
      <c r="C9" s="9">
        <f>F14/C14</f>
        <v>0.91625727950027647</v>
      </c>
    </row>
    <row r="10" spans="2:12" ht="30" customHeight="1" x14ac:dyDescent="0.25">
      <c r="B10" s="8" t="s">
        <v>6</v>
      </c>
      <c r="C10" s="9">
        <f>C19/C16</f>
        <v>0.75627504486564889</v>
      </c>
    </row>
    <row r="11" spans="2:12" ht="30" customHeight="1" x14ac:dyDescent="0.25">
      <c r="B11" s="8" t="s">
        <v>13</v>
      </c>
      <c r="C11" s="9">
        <v>260</v>
      </c>
      <c r="H11" t="s">
        <v>22</v>
      </c>
      <c r="J11" t="s">
        <v>17</v>
      </c>
      <c r="L11" t="s">
        <v>18</v>
      </c>
    </row>
    <row r="12" spans="2:12" ht="30" customHeight="1" x14ac:dyDescent="0.25">
      <c r="B12" s="8" t="s">
        <v>9</v>
      </c>
      <c r="C12" s="9">
        <v>260</v>
      </c>
      <c r="H12">
        <v>304.2</v>
      </c>
      <c r="J12">
        <f>H12*L12</f>
        <v>912.59999999999991</v>
      </c>
      <c r="L12">
        <v>3</v>
      </c>
    </row>
    <row r="13" spans="2:12" ht="30" customHeight="1" x14ac:dyDescent="0.25">
      <c r="B13" s="8" t="s">
        <v>10</v>
      </c>
      <c r="C13" s="9">
        <v>0</v>
      </c>
      <c r="H13" t="s">
        <v>30</v>
      </c>
    </row>
    <row r="14" spans="2:12" ht="30" customHeight="1" x14ac:dyDescent="0.25">
      <c r="B14" s="8" t="s">
        <v>1</v>
      </c>
      <c r="C14" s="9">
        <f>F14+C18</f>
        <v>3073.7000000000003</v>
      </c>
      <c r="F14">
        <f>J12+J14+J16</f>
        <v>2816.3</v>
      </c>
      <c r="H14">
        <v>259.10000000000002</v>
      </c>
      <c r="J14">
        <f>H14*L14</f>
        <v>259.10000000000002</v>
      </c>
      <c r="L14">
        <v>1</v>
      </c>
    </row>
    <row r="15" spans="2:12" ht="30" customHeight="1" x14ac:dyDescent="0.25">
      <c r="B15" s="8" t="s">
        <v>8</v>
      </c>
      <c r="C15" s="9">
        <f>F18+C18</f>
        <v>257.39999999999998</v>
      </c>
      <c r="H15" t="s">
        <v>31</v>
      </c>
    </row>
    <row r="16" spans="2:12" ht="30" customHeight="1" x14ac:dyDescent="0.25">
      <c r="B16" s="8" t="s">
        <v>38</v>
      </c>
      <c r="C16" s="9">
        <f>C17+C18</f>
        <v>4067.7000000000003</v>
      </c>
      <c r="H16">
        <v>274.10000000000002</v>
      </c>
      <c r="J16">
        <f>H16*L16</f>
        <v>1644.6000000000001</v>
      </c>
      <c r="L16">
        <v>6</v>
      </c>
    </row>
    <row r="17" spans="2:13" ht="30" customHeight="1" x14ac:dyDescent="0.25">
      <c r="B17" s="8" t="s">
        <v>11</v>
      </c>
      <c r="C17" s="9">
        <f>L21+L19+L23</f>
        <v>3810.3</v>
      </c>
    </row>
    <row r="18" spans="2:13" ht="30" customHeight="1" x14ac:dyDescent="0.25">
      <c r="B18" s="8" t="s">
        <v>12</v>
      </c>
      <c r="C18" s="9">
        <v>257.39999999999998</v>
      </c>
      <c r="H18" t="s">
        <v>24</v>
      </c>
      <c r="J18" t="s">
        <v>25</v>
      </c>
    </row>
    <row r="19" spans="2:13" ht="30" customHeight="1" x14ac:dyDescent="0.25">
      <c r="B19" s="8" t="s">
        <v>7</v>
      </c>
      <c r="C19" s="9">
        <f>F14+C11</f>
        <v>3076.3</v>
      </c>
      <c r="H19">
        <v>415.4</v>
      </c>
      <c r="J19">
        <v>377.3</v>
      </c>
      <c r="L19">
        <f>H19*L12</f>
        <v>1246.1999999999998</v>
      </c>
    </row>
    <row r="20" spans="2:13" ht="30" customHeight="1" x14ac:dyDescent="0.25">
      <c r="H20" t="s">
        <v>34</v>
      </c>
      <c r="J20" t="s">
        <v>35</v>
      </c>
    </row>
    <row r="21" spans="2:13" ht="30" customHeight="1" x14ac:dyDescent="0.25">
      <c r="H21">
        <v>366.3</v>
      </c>
      <c r="J21">
        <v>331.7</v>
      </c>
      <c r="L21">
        <f>H21*L14</f>
        <v>366.3</v>
      </c>
    </row>
    <row r="22" spans="2:13" ht="30" customHeight="1" x14ac:dyDescent="0.25">
      <c r="H22" t="s">
        <v>36</v>
      </c>
      <c r="J22" t="s">
        <v>37</v>
      </c>
    </row>
    <row r="23" spans="2:13" ht="30" customHeight="1" x14ac:dyDescent="0.25">
      <c r="H23">
        <v>366.3</v>
      </c>
      <c r="J23">
        <v>331.7</v>
      </c>
      <c r="L23">
        <f>H23*L16</f>
        <v>2197.8000000000002</v>
      </c>
    </row>
    <row r="24" spans="2:13" x14ac:dyDescent="0.25">
      <c r="H24" t="s">
        <v>28</v>
      </c>
      <c r="J24" t="s">
        <v>17</v>
      </c>
      <c r="M24" t="s">
        <v>21</v>
      </c>
    </row>
    <row r="25" spans="2:13" x14ac:dyDescent="0.25">
      <c r="H25">
        <v>296.89999999999998</v>
      </c>
      <c r="J25">
        <f>H25*L12</f>
        <v>890.69999999999993</v>
      </c>
      <c r="L25">
        <f>J25+J27+J29</f>
        <v>2746.3</v>
      </c>
      <c r="M25" s="1">
        <f>L25+C11</f>
        <v>3006.3</v>
      </c>
    </row>
    <row r="26" spans="2:13" x14ac:dyDescent="0.25">
      <c r="H26" t="s">
        <v>32</v>
      </c>
      <c r="J26" t="s">
        <v>17</v>
      </c>
    </row>
    <row r="27" spans="2:13" x14ac:dyDescent="0.25">
      <c r="H27">
        <v>253</v>
      </c>
      <c r="J27">
        <f>H27*L14</f>
        <v>253</v>
      </c>
      <c r="M27" s="1"/>
    </row>
    <row r="28" spans="2:13" x14ac:dyDescent="0.25">
      <c r="H28" t="s">
        <v>33</v>
      </c>
      <c r="J28" t="s">
        <v>17</v>
      </c>
    </row>
    <row r="29" spans="2:13" x14ac:dyDescent="0.25">
      <c r="H29">
        <v>267.10000000000002</v>
      </c>
      <c r="J29">
        <f>H29*L16</f>
        <v>1602.6000000000001</v>
      </c>
      <c r="M29" s="1"/>
    </row>
  </sheetData>
  <mergeCells count="2">
    <mergeCell ref="B4:C4"/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ТЭП башня</vt:lpstr>
      <vt:lpstr>ТЭП секция 1</vt:lpstr>
      <vt:lpstr>ТЭП секция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</cp:lastModifiedBy>
  <cp:lastPrinted>2026-06-09T10:06:45Z</cp:lastPrinted>
  <dcterms:created xsi:type="dcterms:W3CDTF">2015-06-05T18:19:34Z</dcterms:created>
  <dcterms:modified xsi:type="dcterms:W3CDTF">2026-06-09T10:26:22Z</dcterms:modified>
</cp:coreProperties>
</file>